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Восстановление\Решения СНД\2020 год\решение 40 (бюджет 2021-2023)\"/>
    </mc:Choice>
  </mc:AlternateContent>
  <bookViews>
    <workbookView xWindow="0" yWindow="0" windowWidth="20490" windowHeight="7620" tabRatio="500"/>
  </bookViews>
  <sheets>
    <sheet name="2021" sheetId="1" r:id="rId1"/>
  </sheets>
  <definedNames>
    <definedName name="_xlnm.Print_Area" localSheetId="0">'2021'!$A$1:$I$151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34" i="1" l="1"/>
  <c r="G133" i="1" s="1"/>
  <c r="G130" i="1"/>
  <c r="G129" i="1"/>
  <c r="G128" i="1" s="1"/>
  <c r="G126" i="1"/>
  <c r="G125" i="1"/>
  <c r="G124" i="1"/>
  <c r="G123" i="1" s="1"/>
  <c r="G119" i="1" s="1"/>
  <c r="G120" i="1"/>
  <c r="G118" i="1"/>
  <c r="G117" i="1" s="1"/>
  <c r="G114" i="1" s="1"/>
  <c r="G115" i="1"/>
  <c r="I112" i="1"/>
  <c r="I111" i="1" s="1"/>
  <c r="H112" i="1"/>
  <c r="G112" i="1"/>
  <c r="H111" i="1"/>
  <c r="G111" i="1"/>
  <c r="G108" i="1"/>
  <c r="G107" i="1"/>
  <c r="G105" i="1"/>
  <c r="G103" i="1"/>
  <c r="G102" i="1" s="1"/>
  <c r="G99" i="1" s="1"/>
  <c r="G100" i="1"/>
  <c r="G97" i="1"/>
  <c r="G95" i="1"/>
  <c r="G94" i="1"/>
  <c r="G92" i="1"/>
  <c r="G91" i="1" s="1"/>
  <c r="G88" i="1"/>
  <c r="G87" i="1"/>
  <c r="G80" i="1"/>
  <c r="G79" i="1" s="1"/>
  <c r="G78" i="1" s="1"/>
  <c r="G76" i="1"/>
  <c r="G75" i="1"/>
  <c r="G73" i="1"/>
  <c r="G72" i="1"/>
  <c r="G70" i="1"/>
  <c r="G69" i="1"/>
  <c r="G67" i="1"/>
  <c r="G66" i="1" s="1"/>
  <c r="G64" i="1"/>
  <c r="G62" i="1"/>
  <c r="G59" i="1"/>
  <c r="G58" i="1" s="1"/>
  <c r="G56" i="1"/>
  <c r="G54" i="1"/>
  <c r="G52" i="1"/>
  <c r="G50" i="1"/>
  <c r="G48" i="1"/>
  <c r="G46" i="1"/>
  <c r="G45" i="1" s="1"/>
  <c r="G43" i="1"/>
  <c r="G42" i="1"/>
  <c r="G39" i="1"/>
  <c r="G38" i="1" s="1"/>
  <c r="G36" i="1"/>
  <c r="G35" i="1"/>
  <c r="G33" i="1"/>
  <c r="G31" i="1"/>
  <c r="G29" i="1"/>
  <c r="G27" i="1"/>
  <c r="G25" i="1"/>
  <c r="G23" i="1"/>
  <c r="G22" i="1" s="1"/>
  <c r="G20" i="1"/>
  <c r="G18" i="1"/>
  <c r="G16" i="1"/>
  <c r="G15" i="1" s="1"/>
  <c r="G14" i="1" s="1"/>
  <c r="G13" i="1" s="1"/>
</calcChain>
</file>

<file path=xl/sharedStrings.xml><?xml version="1.0" encoding="utf-8"?>
<sst xmlns="http://schemas.openxmlformats.org/spreadsheetml/2006/main" count="575" uniqueCount="264">
  <si>
    <t>Приложение № 11</t>
  </si>
  <si>
    <t xml:space="preserve">к решению Совета народных депутатов
города Струнино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</si>
  <si>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2021 год
</t>
  </si>
  <si>
    <t>Наименование</t>
  </si>
  <si>
    <t>ЦСР</t>
  </si>
  <si>
    <t>ВР</t>
  </si>
  <si>
    <t>РЗ</t>
  </si>
  <si>
    <t>ПР</t>
  </si>
  <si>
    <t>Сумма на 2021 год, тыс. руб.</t>
  </si>
  <si>
    <t>Сумма на 2020 год</t>
  </si>
  <si>
    <t>Сумма на 2021 год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</si>
  <si>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</si>
  <si>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</si>
  <si>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</si>
  <si>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</si>
  <si>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</si>
  <si>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</si>
  <si>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</si>
  <si>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</si>
  <si>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</si>
  <si>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</si>
  <si>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</si>
  <si>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</si>
  <si>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</si>
  <si>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</si>
  <si>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</si>
  <si>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</si>
  <si>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</si>
  <si>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</si>
  <si>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01 0 03 80010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</si>
  <si>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</si>
  <si>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</si>
  <si>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</si>
  <si>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</si>
  <si>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</si>
  <si>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</si>
  <si>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</si>
  <si>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</si>
  <si>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</si>
  <si>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</si>
  <si>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</si>
  <si>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</si>
  <si>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</si>
  <si>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</si>
  <si>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</si>
  <si>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</si>
  <si>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</si>
  <si>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</si>
  <si>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</si>
  <si>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</si>
  <si>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</si>
  <si>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</si>
  <si>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</si>
  <si>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</si>
  <si>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"Оплата за содержание нежилых помещений" </t>
  </si>
  <si>
    <t>03 0 01</t>
  </si>
  <si>
    <t>03 0 01 20020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</si>
  <si>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</si>
  <si>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</si>
  <si>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</si>
  <si>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</si>
  <si>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</si>
  <si>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09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</si>
  <si>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</si>
  <si>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</si>
  <si>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</si>
  <si>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</si>
  <si>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</si>
  <si>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</si>
  <si>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</si>
  <si>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</si>
  <si>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</si>
  <si>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</si>
  <si>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(Закупка товаров, работ и услуг для государственных (муниципальных) нужд)</t>
  </si>
  <si>
    <t>06 0 01 20070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</si>
  <si>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</si>
  <si>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</si>
  <si>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</si>
  <si>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</si>
  <si>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</si>
  <si>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</si>
  <si>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</si>
  <si>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</si>
  <si>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</si>
  <si>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</si>
  <si>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</si>
  <si>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</si>
  <si>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</si>
  <si>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</si>
  <si>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</si>
  <si>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</si>
  <si>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</si>
  <si>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</si>
  <si>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</si>
  <si>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</si>
  <si>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</si>
  <si>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</si>
  <si>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</si>
  <si>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</si>
  <si>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</si>
  <si>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</si>
  <si>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</si>
  <si>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</si>
  <si>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07 0 01 20085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</si>
  <si>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</si>
  <si>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</si>
  <si>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</si>
  <si>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</si>
  <si>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</si>
  <si>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</si>
  <si>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</si>
  <si>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</si>
  <si>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</si>
  <si>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</si>
  <si>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</si>
  <si>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</si>
  <si>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</si>
  <si>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</si>
  <si>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</si>
  <si>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</si>
  <si>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</si>
  <si>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</si>
  <si>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</si>
  <si>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</si>
  <si>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</si>
  <si>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</si>
  <si>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</si>
  <si>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</si>
  <si>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</si>
  <si>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rgb="FF000000"/>
        <rFont val="Times New Roman"/>
        <family val="1"/>
        <charset val="204"/>
      </rPr>
      <t xml:space="preserve">Муниципальная программа </t>
    </r>
    <r>
      <rPr>
        <sz val="12"/>
        <color rgb="FF000000"/>
        <rFont val="Times New Roman"/>
        <family val="1"/>
        <charset val="204"/>
      </rPr>
      <t>"</t>
    </r>
    <r>
      <rPr>
        <b/>
        <sz val="12"/>
        <color rgb="FF000000"/>
        <rFont val="Times New Roman"/>
        <family val="1"/>
        <charset val="204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rgb="FF000000"/>
        <rFont val="Times New Roman"/>
        <family val="1"/>
        <charset val="204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</si>
  <si>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</si>
  <si>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</si>
  <si>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</si>
  <si>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</si>
  <si>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</si>
  <si>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</si>
  <si>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</si>
  <si>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</si>
  <si>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</si>
  <si>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</si>
  <si>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r>
      <rPr>
        <i/>
        <sz val="12"/>
        <color rgb="FF000000"/>
        <rFont val="Times New Roman"/>
        <family val="1"/>
        <charset val="204"/>
      </rPr>
      <t xml:space="preserve">в том числе  </t>
    </r>
    <r>
      <rPr>
        <i/>
        <sz val="12"/>
        <color rgb="FF000000"/>
        <rFont val="Times New Roman"/>
        <family val="1"/>
        <charset val="1"/>
      </rPr>
      <t>за счет средств областного бюджета</t>
    </r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</si>
  <si>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</si>
  <si>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</si>
  <si>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i/>
        <sz val="12"/>
        <color rgb="FF000000"/>
        <rFont val="Times New Roman"/>
        <family val="1"/>
        <charset val="204"/>
      </rPr>
      <t xml:space="preserve">в том числе </t>
    </r>
    <r>
      <rPr>
        <i/>
        <sz val="12"/>
        <color rgb="FF000000"/>
        <rFont val="Times New Roman"/>
        <family val="1"/>
        <charset val="1"/>
      </rPr>
      <t>за счет средств местного бюджета</t>
    </r>
  </si>
  <si>
    <r>
      <rPr>
        <b/>
        <sz val="12"/>
        <color rgb="FF000000"/>
        <rFont val="Times New Roman"/>
        <family val="1"/>
        <charset val="204"/>
      </rPr>
      <t xml:space="preserve">Подпрограмма </t>
    </r>
    <r>
      <rPr>
        <sz val="12"/>
        <color rgb="FF000000"/>
        <rFont val="Times New Roman"/>
        <family val="1"/>
        <charset val="204"/>
      </rPr>
      <t>"</t>
    </r>
    <r>
      <rPr>
        <b/>
        <sz val="12"/>
        <color rgb="FF000000"/>
        <rFont val="Times New Roman"/>
        <family val="1"/>
        <charset val="204"/>
      </rPr>
      <t>Обеспечение проживающих в аварийном жилищном фонде граждан жилыми помещениями</t>
    </r>
    <r>
      <rPr>
        <sz val="12"/>
        <color rgb="FF000000"/>
        <rFont val="Times New Roman"/>
        <family val="1"/>
        <charset val="204"/>
      </rPr>
      <t>"</t>
    </r>
  </si>
  <si>
    <t>12 2</t>
  </si>
  <si>
    <t>Основное мероприятие 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</si>
  <si>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</si>
  <si>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</si>
  <si>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</si>
  <si>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</si>
  <si>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</si>
  <si>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</si>
  <si>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</si>
  <si>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</si>
  <si>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</si>
  <si>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</si>
  <si>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</si>
  <si>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</si>
  <si>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</si>
  <si>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</si>
  <si>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14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</si>
  <si>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</si>
  <si>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</si>
  <si>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</si>
  <si>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</si>
  <si>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</si>
  <si>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</si>
  <si>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</si>
  <si>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</si>
  <si>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</si>
  <si>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15 0 01 60160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</si>
  <si>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</si>
  <si>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</si>
  <si>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</si>
  <si>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6Д590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</si>
  <si>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</si>
  <si>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</si>
  <si>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6Б590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</si>
  <si>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</si>
  <si>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15 0 02 S0390</t>
  </si>
  <si>
    <t>в том числе за счет средств местного бюджета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</si>
  <si>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</si>
  <si>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</si>
  <si>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</si>
  <si>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</si>
  <si>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</si>
  <si>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</si>
  <si>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</si>
  <si>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</si>
  <si>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</si>
  <si>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</si>
  <si>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</si>
  <si>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</si>
  <si>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</si>
  <si>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</si>
  <si>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</si>
  <si>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</si>
  <si>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</si>
  <si>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18 0 01 60180</t>
  </si>
  <si>
    <t>Основное мероприятие «Реконструкция стадиона МБУ «СДЮСОЦ» города Струнино</t>
  </si>
  <si>
    <t>18 0 Р5</t>
  </si>
  <si>
    <t>Расходы на мероприятия по реконструкции стадиона МБУ «СДЮСОЦ» города Струнино (Капитальные вложения в объекты  государственной (муниципальной) собственности)</t>
  </si>
  <si>
    <t>18 0 Р5 5139S</t>
  </si>
  <si>
    <t>Муниципальная программа "Энергосбережение и повышение энергоэффективности в муниципальном образовании город Струнино"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</si>
  <si>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</si>
  <si>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</si>
  <si>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</si>
  <si>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</si>
  <si>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</si>
  <si>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</si>
  <si>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</si>
  <si>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</si>
  <si>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</si>
  <si>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</si>
  <si>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</si>
  <si>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учреждений"</t>
  </si>
  <si>
    <t>20 0 01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</si>
  <si>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</si>
  <si>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20 0 01 60200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</si>
  <si>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</si>
  <si>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</si>
  <si>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</si>
  <si>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</si>
  <si>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</si>
  <si>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</si>
  <si>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  <charset val="204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</si>
  <si>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24 2 01 S0080</t>
  </si>
  <si>
    <t>Непрограммные расходы</t>
  </si>
  <si>
    <t>Непрограммные расходы органов исполнительной власти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</si>
  <si>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</si>
  <si>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</si>
  <si>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</si>
  <si>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</si>
  <si>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</si>
  <si>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</si>
  <si>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</si>
  <si>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</si>
  <si>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</si>
  <si>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</si>
  <si>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</si>
  <si>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</si>
  <si>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</si>
  <si>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</si>
  <si>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</si>
  <si>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</si>
  <si>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</si>
  <si>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</si>
  <si>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</si>
  <si>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</si>
  <si>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99 9 00 20СП0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</si>
  <si>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(Закупка товаров, работ и услуг для государственных (муниципальных) нужд)</t>
  </si>
  <si>
    <t>9 99  01 20055</t>
  </si>
  <si>
    <t>Проведение мероприятий по оплате строительного контроля по ремонту дорог (Прочая закупка товаров, работ и услуг)</t>
  </si>
  <si>
    <t>99 9 01 20085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</si>
  <si>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</si>
  <si>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</si>
  <si>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</si>
  <si>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</si>
  <si>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</si>
  <si>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</si>
  <si>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Расходы на проведение выборов в представительные органы муниципального образования (Иные бюджетные ассигнования)</t>
  </si>
  <si>
    <t>99 9 00 20170</t>
  </si>
  <si>
    <t xml:space="preserve">                                 от   14.12.2020   № 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</si>
</sst>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4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Font="1"/>
    <xf numFmtId="0" fontId="3" fillId="0" borderId="0" xfId="0" applyFont="1" applyAlignment="1">
      <alignment horizontal="left" vertical="center"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0" fontId="8" fillId="2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/>
    <xf numFmtId="0" fontId="13" fillId="2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2" fontId="7" fillId="2" borderId="2" xfId="0" applyNumberFormat="1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2" fillId="0" borderId="0" xfId="0" applyFont="1"/>
    <xf numFmtId="2" fontId="8" fillId="0" borderId="1" xfId="0" applyNumberFormat="1" applyFont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2"/>
  <sheetViews>
    <sheetView tabSelected="1" zoomScaleNormal="100" workbookViewId="0">
      <selection activeCell="B3" sqref="B3:G3"/>
    </sheetView>
  </sheetViews>
  <sheetFormatPr defaultRowHeight="15" x14ac:dyDescent="0.25"/>
  <cols>
    <col min="1" max="1" width="3" customWidth="1"/>
    <col min="2" max="2" width="50.42578125" customWidth="1"/>
    <col min="3" max="3" width="16.140625" customWidth="1"/>
    <col min="4" max="4" width="8" customWidth="1"/>
    <col min="5" max="5" width="7.140625" customWidth="1"/>
    <col min="6" max="6" width="7.85546875" customWidth="1"/>
    <col min="7" max="7" width="14.85546875" customWidth="1"/>
    <col min="8" max="8" width="8.5703125" style="4" hidden="1" customWidth="1"/>
    <col min="9" max="9" width="8.140625" style="4" hidden="1" customWidth="1"/>
    <col min="10" max="12" width="8.7109375" customWidth="1"/>
    <col min="13" max="13" width="11" customWidth="1"/>
    <col min="14" max="1025" width="8.7109375" customWidth="1"/>
  </cols>
  <sheetData>
    <row r="1" spans="1:9" ht="28.15" customHeight="1" x14ac:dyDescent="0.25">
      <c r="B1" s="3" t="s">
        <v>0</v>
      </c>
      <c r="C1" s="3"/>
      <c r="D1" s="3"/>
      <c r="E1" s="3"/>
      <c r="F1" s="3"/>
      <c r="G1" s="3"/>
    </row>
    <row r="2" spans="1:9" ht="25.5" customHeight="1" x14ac:dyDescent="0.25">
      <c r="B2" s="2" t="s">
        <v>1</v>
      </c>
      <c r="C2" s="2"/>
      <c r="D2" s="2"/>
      <c r="E2" s="2"/>
      <c r="F2" s="2"/>
      <c r="G2" s="2"/>
    </row>
    <row r="3" spans="1:9" ht="18" customHeight="1" x14ac:dyDescent="0.25">
      <c r="B3" s="3" t="s">
        <v>263</v>
      </c>
      <c r="C3" s="3"/>
      <c r="D3" s="3"/>
      <c r="E3" s="3"/>
      <c r="F3" s="3"/>
      <c r="G3" s="3"/>
    </row>
    <row r="4" spans="1:9" ht="7.9" customHeight="1" x14ac:dyDescent="0.25">
      <c r="B4" s="5"/>
    </row>
    <row r="5" spans="1:9" ht="23.45" customHeight="1" x14ac:dyDescent="0.25">
      <c r="A5" s="1" t="s">
        <v>2</v>
      </c>
      <c r="B5" s="1"/>
      <c r="C5" s="1"/>
      <c r="D5" s="1"/>
      <c r="E5" s="1"/>
      <c r="F5" s="1"/>
      <c r="G5" s="1"/>
    </row>
    <row r="6" spans="1:9" ht="18.75" customHeight="1" x14ac:dyDescent="0.25">
      <c r="A6" s="1"/>
      <c r="B6" s="1"/>
      <c r="C6" s="1"/>
      <c r="D6" s="1"/>
      <c r="E6" s="1"/>
      <c r="F6" s="1"/>
      <c r="G6" s="1"/>
    </row>
    <row r="7" spans="1:9" ht="18.75" customHeight="1" x14ac:dyDescent="0.25">
      <c r="A7" s="1"/>
      <c r="B7" s="1"/>
      <c r="C7" s="1"/>
      <c r="D7" s="1"/>
      <c r="E7" s="1"/>
      <c r="F7" s="1"/>
      <c r="G7" s="1"/>
    </row>
    <row r="8" spans="1:9" ht="18.75" customHeight="1" x14ac:dyDescent="0.25">
      <c r="A8" s="1"/>
      <c r="B8" s="1"/>
      <c r="C8" s="1"/>
      <c r="D8" s="1"/>
      <c r="E8" s="1"/>
      <c r="F8" s="1"/>
      <c r="G8" s="1"/>
    </row>
    <row r="9" spans="1:9" ht="18" customHeight="1" x14ac:dyDescent="0.25">
      <c r="A9" s="1"/>
      <c r="B9" s="1"/>
      <c r="C9" s="1"/>
      <c r="D9" s="1"/>
      <c r="E9" s="1"/>
      <c r="F9" s="1"/>
      <c r="G9" s="1"/>
    </row>
    <row r="10" spans="1:9" ht="19.5" hidden="1" customHeight="1" x14ac:dyDescent="0.25">
      <c r="B10" s="2"/>
      <c r="C10" s="2"/>
      <c r="D10" s="2"/>
      <c r="E10" s="2"/>
      <c r="F10" s="2"/>
      <c r="G10" s="2"/>
    </row>
    <row r="11" spans="1:9" x14ac:dyDescent="0.25">
      <c r="B11" s="6"/>
    </row>
    <row r="12" spans="1:9" ht="53.45" customHeight="1" x14ac:dyDescent="0.25">
      <c r="B12" s="7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8" t="s">
        <v>8</v>
      </c>
      <c r="H12" s="9" t="s">
        <v>9</v>
      </c>
      <c r="I12" s="8" t="s">
        <v>10</v>
      </c>
    </row>
    <row r="13" spans="1:9" ht="18.75" x14ac:dyDescent="0.25">
      <c r="B13" s="10" t="s">
        <v>11</v>
      </c>
      <c r="C13" s="11"/>
      <c r="D13" s="11"/>
      <c r="E13" s="11"/>
      <c r="F13" s="11"/>
      <c r="G13" s="12">
        <f>G14+G133</f>
        <v>238283.40000000002</v>
      </c>
      <c r="H13" s="13">
        <v>0</v>
      </c>
      <c r="I13" s="14">
        <v>0</v>
      </c>
    </row>
    <row r="14" spans="1:9" ht="21.6" customHeight="1" x14ac:dyDescent="0.25">
      <c r="B14" s="15" t="s">
        <v>12</v>
      </c>
      <c r="C14" s="16"/>
      <c r="D14" s="16"/>
      <c r="E14" s="16"/>
      <c r="F14" s="16"/>
      <c r="G14" s="17">
        <f>G15+G22+G35+G38+G42+G45+G58+G66+G69+G72+G75+G78+G91+G94+G99+G107+G111+G114+G119+G125+G128</f>
        <v>230302.87000000002</v>
      </c>
      <c r="H14" s="13">
        <v>0</v>
      </c>
      <c r="I14" s="14">
        <v>0</v>
      </c>
    </row>
    <row r="15" spans="1:9" ht="45.75" customHeight="1" x14ac:dyDescent="0.25">
      <c r="B15" s="18" t="s">
        <v>13</v>
      </c>
      <c r="C15" s="19" t="s">
        <v>14</v>
      </c>
      <c r="D15" s="19"/>
      <c r="E15" s="19"/>
      <c r="F15" s="19"/>
      <c r="G15" s="17">
        <f>G16++G18+G20</f>
        <v>826.7</v>
      </c>
      <c r="H15" s="13">
        <v>0</v>
      </c>
      <c r="I15" s="14">
        <v>0</v>
      </c>
    </row>
    <row r="16" spans="1:9" ht="48.75" customHeight="1" x14ac:dyDescent="0.25">
      <c r="B16" s="20" t="s">
        <v>15</v>
      </c>
      <c r="C16" s="21" t="s">
        <v>16</v>
      </c>
      <c r="D16" s="21"/>
      <c r="E16" s="21" t="s">
        <v>14</v>
      </c>
      <c r="F16" s="21" t="s">
        <v>17</v>
      </c>
      <c r="G16" s="22">
        <f>G17</f>
        <v>10</v>
      </c>
      <c r="H16" s="13">
        <v>0</v>
      </c>
      <c r="I16" s="14">
        <v>0</v>
      </c>
    </row>
    <row r="17" spans="2:9" ht="42.75" customHeight="1" x14ac:dyDescent="0.25">
      <c r="B17" s="20" t="s">
        <v>18</v>
      </c>
      <c r="C17" s="21" t="s">
        <v>19</v>
      </c>
      <c r="D17" s="21" t="s">
        <v>20</v>
      </c>
      <c r="E17" s="21" t="s">
        <v>14</v>
      </c>
      <c r="F17" s="21" t="s">
        <v>17</v>
      </c>
      <c r="G17" s="22">
        <v>10</v>
      </c>
      <c r="H17" s="13">
        <v>0</v>
      </c>
      <c r="I17" s="14">
        <v>0</v>
      </c>
    </row>
    <row r="18" spans="2:9" ht="68.25" customHeight="1" x14ac:dyDescent="0.25">
      <c r="B18" s="20" t="s">
        <v>21</v>
      </c>
      <c r="C18" s="21" t="s">
        <v>22</v>
      </c>
      <c r="D18" s="21"/>
      <c r="E18" s="21" t="s">
        <v>14</v>
      </c>
      <c r="F18" s="21" t="s">
        <v>17</v>
      </c>
      <c r="G18" s="22">
        <f>G19</f>
        <v>280</v>
      </c>
      <c r="H18" s="13">
        <v>0</v>
      </c>
      <c r="I18" s="14">
        <v>0</v>
      </c>
    </row>
    <row r="19" spans="2:9" ht="82.5" customHeight="1" x14ac:dyDescent="0.25">
      <c r="B19" s="20" t="s">
        <v>23</v>
      </c>
      <c r="C19" s="21" t="s">
        <v>24</v>
      </c>
      <c r="D19" s="21" t="s">
        <v>20</v>
      </c>
      <c r="E19" s="21" t="s">
        <v>14</v>
      </c>
      <c r="F19" s="21" t="s">
        <v>17</v>
      </c>
      <c r="G19" s="22">
        <v>280</v>
      </c>
      <c r="H19" s="13">
        <v>0</v>
      </c>
      <c r="I19" s="14">
        <v>0</v>
      </c>
    </row>
    <row r="20" spans="2:9" ht="31.5" x14ac:dyDescent="0.25">
      <c r="B20" s="23" t="s">
        <v>25</v>
      </c>
      <c r="C20" s="21" t="s">
        <v>26</v>
      </c>
      <c r="D20" s="21"/>
      <c r="E20" s="21" t="s">
        <v>27</v>
      </c>
      <c r="F20" s="21" t="s">
        <v>14</v>
      </c>
      <c r="G20" s="22">
        <f>G21</f>
        <v>536.70000000000005</v>
      </c>
      <c r="H20" s="13">
        <v>0</v>
      </c>
      <c r="I20" s="14">
        <v>0</v>
      </c>
    </row>
    <row r="21" spans="2:9" ht="31.5" x14ac:dyDescent="0.25">
      <c r="B21" s="20" t="s">
        <v>28</v>
      </c>
      <c r="C21" s="21" t="s">
        <v>29</v>
      </c>
      <c r="D21" s="21" t="s">
        <v>30</v>
      </c>
      <c r="E21" s="21" t="s">
        <v>27</v>
      </c>
      <c r="F21" s="21" t="s">
        <v>14</v>
      </c>
      <c r="G21" s="22">
        <v>536.70000000000005</v>
      </c>
      <c r="H21" s="13">
        <v>0</v>
      </c>
      <c r="I21" s="14">
        <v>0</v>
      </c>
    </row>
    <row r="22" spans="2:9" ht="78.75" x14ac:dyDescent="0.25">
      <c r="B22" s="18" t="s">
        <v>31</v>
      </c>
      <c r="C22" s="19" t="s">
        <v>32</v>
      </c>
      <c r="D22" s="19"/>
      <c r="E22" s="19"/>
      <c r="F22" s="19"/>
      <c r="G22" s="24">
        <f>G23+G25+G27+G29+G31+G33</f>
        <v>19321.5</v>
      </c>
      <c r="H22" s="13">
        <v>0</v>
      </c>
      <c r="I22" s="14">
        <v>0</v>
      </c>
    </row>
    <row r="23" spans="2:9" ht="35.1" customHeight="1" x14ac:dyDescent="0.25">
      <c r="B23" s="20" t="s">
        <v>33</v>
      </c>
      <c r="C23" s="21" t="s">
        <v>34</v>
      </c>
      <c r="D23" s="21"/>
      <c r="E23" s="21" t="s">
        <v>14</v>
      </c>
      <c r="F23" s="21" t="s">
        <v>17</v>
      </c>
      <c r="G23" s="25">
        <f>G24</f>
        <v>11415.4</v>
      </c>
      <c r="H23" s="13">
        <v>0</v>
      </c>
      <c r="I23" s="14">
        <v>0</v>
      </c>
    </row>
    <row r="24" spans="2:9" ht="108.75" customHeight="1" x14ac:dyDescent="0.25">
      <c r="B24" s="20" t="s">
        <v>35</v>
      </c>
      <c r="C24" s="21" t="s">
        <v>36</v>
      </c>
      <c r="D24" s="21" t="s">
        <v>37</v>
      </c>
      <c r="E24" s="21" t="s">
        <v>14</v>
      </c>
      <c r="F24" s="21" t="s">
        <v>17</v>
      </c>
      <c r="G24" s="22">
        <v>11415.4</v>
      </c>
      <c r="H24" s="13">
        <v>0</v>
      </c>
      <c r="I24" s="14">
        <v>0</v>
      </c>
    </row>
    <row r="25" spans="2:9" ht="47.25" x14ac:dyDescent="0.25">
      <c r="B25" s="20" t="s">
        <v>38</v>
      </c>
      <c r="C25" s="21" t="s">
        <v>39</v>
      </c>
      <c r="D25" s="21"/>
      <c r="E25" s="21" t="s">
        <v>14</v>
      </c>
      <c r="F25" s="21" t="s">
        <v>17</v>
      </c>
      <c r="G25" s="22">
        <f>G26</f>
        <v>2281.9</v>
      </c>
      <c r="H25" s="13">
        <v>0</v>
      </c>
      <c r="I25" s="14">
        <v>0</v>
      </c>
    </row>
    <row r="26" spans="2:9" ht="63" x14ac:dyDescent="0.25">
      <c r="B26" s="26" t="s">
        <v>40</v>
      </c>
      <c r="C26" s="21" t="s">
        <v>41</v>
      </c>
      <c r="D26" s="21" t="s">
        <v>20</v>
      </c>
      <c r="E26" s="21" t="s">
        <v>14</v>
      </c>
      <c r="F26" s="21" t="s">
        <v>17</v>
      </c>
      <c r="G26" s="22">
        <v>2281.9</v>
      </c>
      <c r="H26" s="13">
        <v>0</v>
      </c>
      <c r="I26" s="14">
        <v>0</v>
      </c>
    </row>
    <row r="27" spans="2:9" ht="31.5" x14ac:dyDescent="0.25">
      <c r="B27" s="26" t="s">
        <v>42</v>
      </c>
      <c r="C27" s="21" t="s">
        <v>43</v>
      </c>
      <c r="D27" s="21"/>
      <c r="E27" s="21" t="s">
        <v>14</v>
      </c>
      <c r="F27" s="21" t="s">
        <v>17</v>
      </c>
      <c r="G27" s="25">
        <f>G28</f>
        <v>190.7</v>
      </c>
      <c r="H27" s="13">
        <v>0</v>
      </c>
      <c r="I27" s="14">
        <v>0</v>
      </c>
    </row>
    <row r="28" spans="2:9" ht="47.25" x14ac:dyDescent="0.25">
      <c r="B28" s="26" t="s">
        <v>44</v>
      </c>
      <c r="C28" s="21" t="s">
        <v>45</v>
      </c>
      <c r="D28" s="21" t="s">
        <v>46</v>
      </c>
      <c r="E28" s="21" t="s">
        <v>14</v>
      </c>
      <c r="F28" s="21" t="s">
        <v>17</v>
      </c>
      <c r="G28" s="22">
        <v>190.7</v>
      </c>
      <c r="H28" s="13">
        <v>0</v>
      </c>
      <c r="I28" s="14">
        <v>0</v>
      </c>
    </row>
    <row r="29" spans="2:9" ht="31.5" x14ac:dyDescent="0.25">
      <c r="B29" s="20" t="s">
        <v>47</v>
      </c>
      <c r="C29" s="21" t="s">
        <v>34</v>
      </c>
      <c r="D29" s="21"/>
      <c r="E29" s="21" t="s">
        <v>48</v>
      </c>
      <c r="F29" s="21" t="s">
        <v>49</v>
      </c>
      <c r="G29" s="22">
        <f>G30</f>
        <v>1078.5</v>
      </c>
      <c r="H29" s="13">
        <v>0</v>
      </c>
      <c r="I29" s="14">
        <v>0</v>
      </c>
    </row>
    <row r="30" spans="2:9" ht="111.75" customHeight="1" x14ac:dyDescent="0.25">
      <c r="B30" s="20" t="s">
        <v>35</v>
      </c>
      <c r="C30" s="21" t="s">
        <v>36</v>
      </c>
      <c r="D30" s="21" t="s">
        <v>37</v>
      </c>
      <c r="E30" s="21" t="s">
        <v>48</v>
      </c>
      <c r="F30" s="21" t="s">
        <v>49</v>
      </c>
      <c r="G30" s="22">
        <v>1078.5</v>
      </c>
      <c r="H30" s="13">
        <v>0</v>
      </c>
      <c r="I30" s="14">
        <v>0</v>
      </c>
    </row>
    <row r="31" spans="2:9" ht="31.5" x14ac:dyDescent="0.25">
      <c r="B31" s="20" t="s">
        <v>47</v>
      </c>
      <c r="C31" s="21" t="s">
        <v>34</v>
      </c>
      <c r="D31" s="21"/>
      <c r="E31" s="21" t="s">
        <v>50</v>
      </c>
      <c r="F31" s="21" t="s">
        <v>50</v>
      </c>
      <c r="G31" s="22">
        <f>G32</f>
        <v>1885.3</v>
      </c>
      <c r="H31" s="13">
        <v>0</v>
      </c>
      <c r="I31" s="14">
        <v>0</v>
      </c>
    </row>
    <row r="32" spans="2:9" ht="112.5" customHeight="1" x14ac:dyDescent="0.25">
      <c r="B32" s="20" t="s">
        <v>35</v>
      </c>
      <c r="C32" s="21" t="s">
        <v>36</v>
      </c>
      <c r="D32" s="21" t="s">
        <v>37</v>
      </c>
      <c r="E32" s="21" t="s">
        <v>50</v>
      </c>
      <c r="F32" s="21" t="s">
        <v>50</v>
      </c>
      <c r="G32" s="22">
        <v>1885.3</v>
      </c>
      <c r="H32" s="13">
        <v>0</v>
      </c>
      <c r="I32" s="14">
        <v>0</v>
      </c>
    </row>
    <row r="33" spans="2:9" ht="31.5" x14ac:dyDescent="0.25">
      <c r="B33" s="20" t="s">
        <v>47</v>
      </c>
      <c r="C33" s="21" t="s">
        <v>34</v>
      </c>
      <c r="D33" s="21"/>
      <c r="E33" s="21" t="s">
        <v>51</v>
      </c>
      <c r="F33" s="21" t="s">
        <v>14</v>
      </c>
      <c r="G33" s="22">
        <f>G34</f>
        <v>2469.6999999999998</v>
      </c>
      <c r="H33" s="13">
        <v>0</v>
      </c>
      <c r="I33" s="14">
        <v>0</v>
      </c>
    </row>
    <row r="34" spans="2:9" ht="108" customHeight="1" x14ac:dyDescent="0.25">
      <c r="B34" s="20" t="s">
        <v>35</v>
      </c>
      <c r="C34" s="21" t="s">
        <v>36</v>
      </c>
      <c r="D34" s="21" t="s">
        <v>37</v>
      </c>
      <c r="E34" s="21" t="s">
        <v>51</v>
      </c>
      <c r="F34" s="21" t="s">
        <v>14</v>
      </c>
      <c r="G34" s="22">
        <v>2469.6999999999998</v>
      </c>
      <c r="H34" s="13">
        <v>0</v>
      </c>
      <c r="I34" s="14">
        <v>0</v>
      </c>
    </row>
    <row r="35" spans="2:9" ht="60.75" customHeight="1" x14ac:dyDescent="0.25">
      <c r="B35" s="18" t="s">
        <v>52</v>
      </c>
      <c r="C35" s="19" t="s">
        <v>53</v>
      </c>
      <c r="D35" s="19"/>
      <c r="E35" s="19" t="s">
        <v>14</v>
      </c>
      <c r="F35" s="19" t="s">
        <v>17</v>
      </c>
      <c r="G35" s="17">
        <f>G36</f>
        <v>1447.5</v>
      </c>
      <c r="H35" s="13">
        <v>0</v>
      </c>
      <c r="I35" s="14">
        <v>0</v>
      </c>
    </row>
    <row r="36" spans="2:9" ht="31.5" x14ac:dyDescent="0.25">
      <c r="B36" s="26" t="s">
        <v>54</v>
      </c>
      <c r="C36" s="21" t="s">
        <v>55</v>
      </c>
      <c r="D36" s="21"/>
      <c r="E36" s="21" t="s">
        <v>14</v>
      </c>
      <c r="F36" s="21" t="s">
        <v>17</v>
      </c>
      <c r="G36" s="22">
        <f>G37</f>
        <v>1447.5</v>
      </c>
      <c r="H36" s="13">
        <v>0</v>
      </c>
      <c r="I36" s="14">
        <v>0</v>
      </c>
    </row>
    <row r="37" spans="2:9" ht="47.1" customHeight="1" x14ac:dyDescent="0.25">
      <c r="B37" s="26" t="s">
        <v>18</v>
      </c>
      <c r="C37" s="21" t="s">
        <v>56</v>
      </c>
      <c r="D37" s="21" t="s">
        <v>20</v>
      </c>
      <c r="E37" s="21" t="s">
        <v>14</v>
      </c>
      <c r="F37" s="21" t="s">
        <v>17</v>
      </c>
      <c r="G37" s="22">
        <v>1447.5</v>
      </c>
      <c r="H37" s="13">
        <v>0</v>
      </c>
      <c r="I37" s="14">
        <v>0</v>
      </c>
    </row>
    <row r="38" spans="2:9" ht="62.65" customHeight="1" x14ac:dyDescent="0.25">
      <c r="B38" s="18" t="s">
        <v>57</v>
      </c>
      <c r="C38" s="19" t="s">
        <v>48</v>
      </c>
      <c r="D38" s="19"/>
      <c r="E38" s="19"/>
      <c r="F38" s="19"/>
      <c r="G38" s="17">
        <f>G39</f>
        <v>280.37</v>
      </c>
      <c r="H38" s="13">
        <v>0</v>
      </c>
      <c r="I38" s="14">
        <v>0</v>
      </c>
    </row>
    <row r="39" spans="2:9" ht="41.1" customHeight="1" x14ac:dyDescent="0.25">
      <c r="B39" s="27" t="s">
        <v>58</v>
      </c>
      <c r="C39" s="21" t="s">
        <v>59</v>
      </c>
      <c r="D39" s="21"/>
      <c r="E39" s="21"/>
      <c r="F39" s="21"/>
      <c r="G39" s="22">
        <f>G40+G41</f>
        <v>280.37</v>
      </c>
      <c r="H39" s="13">
        <v>0</v>
      </c>
      <c r="I39" s="14">
        <v>0</v>
      </c>
    </row>
    <row r="40" spans="2:9" ht="52.15" customHeight="1" x14ac:dyDescent="0.25">
      <c r="B40" s="28" t="s">
        <v>60</v>
      </c>
      <c r="C40" s="21" t="s">
        <v>61</v>
      </c>
      <c r="D40" s="21" t="s">
        <v>20</v>
      </c>
      <c r="E40" s="21" t="s">
        <v>53</v>
      </c>
      <c r="F40" s="21" t="s">
        <v>62</v>
      </c>
      <c r="G40" s="22">
        <v>80.37</v>
      </c>
      <c r="H40" s="13">
        <v>0</v>
      </c>
      <c r="I40" s="14">
        <v>0</v>
      </c>
    </row>
    <row r="41" spans="2:9" ht="49.9" customHeight="1" x14ac:dyDescent="0.25">
      <c r="B41" s="28" t="s">
        <v>60</v>
      </c>
      <c r="C41" s="21" t="s">
        <v>61</v>
      </c>
      <c r="D41" s="21" t="s">
        <v>20</v>
      </c>
      <c r="E41" s="21" t="s">
        <v>50</v>
      </c>
      <c r="F41" s="21" t="s">
        <v>53</v>
      </c>
      <c r="G41" s="22">
        <v>200</v>
      </c>
      <c r="H41" s="13">
        <v>0</v>
      </c>
      <c r="I41" s="14">
        <v>0</v>
      </c>
    </row>
    <row r="42" spans="2:9" ht="69" customHeight="1" x14ac:dyDescent="0.25">
      <c r="B42" s="29" t="s">
        <v>63</v>
      </c>
      <c r="C42" s="30" t="s">
        <v>64</v>
      </c>
      <c r="D42" s="19"/>
      <c r="E42" s="30"/>
      <c r="F42" s="30"/>
      <c r="G42" s="17">
        <f>G43</f>
        <v>2</v>
      </c>
      <c r="H42" s="13">
        <v>0</v>
      </c>
      <c r="I42" s="14">
        <v>0</v>
      </c>
    </row>
    <row r="43" spans="2:9" ht="55.9" customHeight="1" x14ac:dyDescent="0.25">
      <c r="B43" s="31" t="s">
        <v>65</v>
      </c>
      <c r="C43" s="32" t="s">
        <v>66</v>
      </c>
      <c r="D43" s="21"/>
      <c r="E43" s="32" t="s">
        <v>53</v>
      </c>
      <c r="F43" s="32" t="s">
        <v>67</v>
      </c>
      <c r="G43" s="22">
        <f>G44</f>
        <v>2</v>
      </c>
      <c r="H43" s="13">
        <v>0</v>
      </c>
      <c r="I43" s="14">
        <v>0</v>
      </c>
    </row>
    <row r="44" spans="2:9" ht="53.65" customHeight="1" x14ac:dyDescent="0.25">
      <c r="B44" s="31" t="s">
        <v>18</v>
      </c>
      <c r="C44" s="32" t="s">
        <v>68</v>
      </c>
      <c r="D44" s="21" t="s">
        <v>20</v>
      </c>
      <c r="E44" s="32" t="s">
        <v>53</v>
      </c>
      <c r="F44" s="32" t="s">
        <v>67</v>
      </c>
      <c r="G44" s="22">
        <v>2</v>
      </c>
      <c r="H44" s="13">
        <v>0</v>
      </c>
      <c r="I44" s="14">
        <v>0</v>
      </c>
    </row>
    <row r="45" spans="2:9" ht="62.65" customHeight="1" x14ac:dyDescent="0.25">
      <c r="B45" s="18" t="s">
        <v>69</v>
      </c>
      <c r="C45" s="19" t="s">
        <v>70</v>
      </c>
      <c r="D45" s="19"/>
      <c r="E45" s="19"/>
      <c r="F45" s="19"/>
      <c r="G45" s="17">
        <f>G46+G50+G52+G54+G56+G48</f>
        <v>4410</v>
      </c>
      <c r="H45" s="13">
        <v>0</v>
      </c>
      <c r="I45" s="14">
        <v>0</v>
      </c>
    </row>
    <row r="46" spans="2:9" ht="35.85" customHeight="1" x14ac:dyDescent="0.25">
      <c r="B46" s="27" t="s">
        <v>71</v>
      </c>
      <c r="C46" s="21" t="s">
        <v>72</v>
      </c>
      <c r="D46" s="21"/>
      <c r="E46" s="21" t="s">
        <v>48</v>
      </c>
      <c r="F46" s="21" t="s">
        <v>50</v>
      </c>
      <c r="G46" s="22">
        <f>G47</f>
        <v>50</v>
      </c>
      <c r="H46" s="13">
        <v>0</v>
      </c>
      <c r="I46" s="14">
        <v>0</v>
      </c>
    </row>
    <row r="47" spans="2:9" ht="63" x14ac:dyDescent="0.25">
      <c r="B47" s="27" t="s">
        <v>73</v>
      </c>
      <c r="C47" s="21" t="s">
        <v>74</v>
      </c>
      <c r="D47" s="21" t="s">
        <v>20</v>
      </c>
      <c r="E47" s="21" t="s">
        <v>48</v>
      </c>
      <c r="F47" s="21" t="s">
        <v>50</v>
      </c>
      <c r="G47" s="22">
        <v>50</v>
      </c>
      <c r="H47" s="13">
        <v>0</v>
      </c>
      <c r="I47" s="14">
        <v>0</v>
      </c>
    </row>
    <row r="48" spans="2:9" ht="24.6" customHeight="1" x14ac:dyDescent="0.25">
      <c r="B48" s="28" t="s">
        <v>75</v>
      </c>
      <c r="C48" s="21" t="s">
        <v>76</v>
      </c>
      <c r="D48" s="21"/>
      <c r="E48" s="21" t="s">
        <v>50</v>
      </c>
      <c r="F48" s="21" t="s">
        <v>53</v>
      </c>
      <c r="G48" s="33">
        <f>G49</f>
        <v>2580</v>
      </c>
      <c r="H48" s="13">
        <v>0</v>
      </c>
      <c r="I48" s="14">
        <v>0</v>
      </c>
    </row>
    <row r="49" spans="2:9" ht="47.25" x14ac:dyDescent="0.25">
      <c r="B49" s="27" t="s">
        <v>77</v>
      </c>
      <c r="C49" s="21" t="s">
        <v>78</v>
      </c>
      <c r="D49" s="21" t="s">
        <v>20</v>
      </c>
      <c r="E49" s="21" t="s">
        <v>50</v>
      </c>
      <c r="F49" s="21" t="s">
        <v>53</v>
      </c>
      <c r="G49" s="33">
        <v>2580</v>
      </c>
      <c r="H49" s="13">
        <v>0</v>
      </c>
      <c r="I49" s="14">
        <v>0</v>
      </c>
    </row>
    <row r="50" spans="2:9" ht="33.6" customHeight="1" x14ac:dyDescent="0.25">
      <c r="B50" s="28" t="s">
        <v>79</v>
      </c>
      <c r="C50" s="21" t="s">
        <v>80</v>
      </c>
      <c r="D50" s="21"/>
      <c r="E50" s="21" t="s">
        <v>50</v>
      </c>
      <c r="F50" s="21" t="s">
        <v>53</v>
      </c>
      <c r="G50" s="33">
        <f>G51</f>
        <v>100</v>
      </c>
      <c r="H50" s="13">
        <v>0</v>
      </c>
      <c r="I50" s="14">
        <v>0</v>
      </c>
    </row>
    <row r="51" spans="2:9" ht="52.9" customHeight="1" x14ac:dyDescent="0.25">
      <c r="B51" s="27" t="s">
        <v>81</v>
      </c>
      <c r="C51" s="21" t="s">
        <v>82</v>
      </c>
      <c r="D51" s="21" t="s">
        <v>20</v>
      </c>
      <c r="E51" s="21" t="s">
        <v>50</v>
      </c>
      <c r="F51" s="21" t="s">
        <v>53</v>
      </c>
      <c r="G51" s="33">
        <v>100</v>
      </c>
      <c r="H51" s="13">
        <v>0</v>
      </c>
      <c r="I51" s="14">
        <v>0</v>
      </c>
    </row>
    <row r="52" spans="2:9" ht="37.35" customHeight="1" x14ac:dyDescent="0.25">
      <c r="B52" s="28" t="s">
        <v>83</v>
      </c>
      <c r="C52" s="21" t="s">
        <v>84</v>
      </c>
      <c r="D52" s="21"/>
      <c r="E52" s="21" t="s">
        <v>50</v>
      </c>
      <c r="F52" s="21" t="s">
        <v>53</v>
      </c>
      <c r="G52" s="33">
        <f>G53</f>
        <v>800</v>
      </c>
      <c r="H52" s="13">
        <v>0</v>
      </c>
      <c r="I52" s="14">
        <v>0</v>
      </c>
    </row>
    <row r="53" spans="2:9" ht="50.65" customHeight="1" x14ac:dyDescent="0.25">
      <c r="B53" s="27" t="s">
        <v>85</v>
      </c>
      <c r="C53" s="21" t="s">
        <v>86</v>
      </c>
      <c r="D53" s="21" t="s">
        <v>20</v>
      </c>
      <c r="E53" s="21" t="s">
        <v>50</v>
      </c>
      <c r="F53" s="21" t="s">
        <v>53</v>
      </c>
      <c r="G53" s="33">
        <v>800</v>
      </c>
      <c r="H53" s="13">
        <v>0</v>
      </c>
      <c r="I53" s="14">
        <v>0</v>
      </c>
    </row>
    <row r="54" spans="2:9" ht="35.1" customHeight="1" x14ac:dyDescent="0.25">
      <c r="B54" s="28" t="s">
        <v>87</v>
      </c>
      <c r="C54" s="21" t="s">
        <v>88</v>
      </c>
      <c r="D54" s="21"/>
      <c r="E54" s="21" t="s">
        <v>50</v>
      </c>
      <c r="F54" s="21" t="s">
        <v>53</v>
      </c>
      <c r="G54" s="33">
        <f>G55</f>
        <v>800</v>
      </c>
      <c r="H54" s="13">
        <v>0</v>
      </c>
      <c r="I54" s="14">
        <v>0</v>
      </c>
    </row>
    <row r="55" spans="2:9" ht="47.25" x14ac:dyDescent="0.25">
      <c r="B55" s="27" t="s">
        <v>89</v>
      </c>
      <c r="C55" s="21" t="s">
        <v>90</v>
      </c>
      <c r="D55" s="21" t="s">
        <v>20</v>
      </c>
      <c r="E55" s="21" t="s">
        <v>50</v>
      </c>
      <c r="F55" s="21" t="s">
        <v>53</v>
      </c>
      <c r="G55" s="33">
        <v>800</v>
      </c>
      <c r="H55" s="13">
        <v>0</v>
      </c>
      <c r="I55" s="14">
        <v>0</v>
      </c>
    </row>
    <row r="56" spans="2:9" ht="31.5" customHeight="1" x14ac:dyDescent="0.25">
      <c r="B56" s="20" t="s">
        <v>91</v>
      </c>
      <c r="C56" s="21" t="s">
        <v>92</v>
      </c>
      <c r="D56" s="34"/>
      <c r="E56" s="21" t="s">
        <v>93</v>
      </c>
      <c r="F56" s="21" t="s">
        <v>50</v>
      </c>
      <c r="G56" s="33">
        <f>G57</f>
        <v>80</v>
      </c>
      <c r="H56" s="13">
        <v>0</v>
      </c>
      <c r="I56" s="14">
        <v>0</v>
      </c>
    </row>
    <row r="57" spans="2:9" ht="47.25" x14ac:dyDescent="0.25">
      <c r="B57" s="20" t="s">
        <v>94</v>
      </c>
      <c r="C57" s="21" t="s">
        <v>95</v>
      </c>
      <c r="D57" s="35">
        <v>200</v>
      </c>
      <c r="E57" s="21" t="s">
        <v>93</v>
      </c>
      <c r="F57" s="21" t="s">
        <v>50</v>
      </c>
      <c r="G57" s="33">
        <v>80</v>
      </c>
      <c r="H57" s="13">
        <v>0</v>
      </c>
      <c r="I57" s="14">
        <v>0</v>
      </c>
    </row>
    <row r="58" spans="2:9" ht="50.65" customHeight="1" x14ac:dyDescent="0.25">
      <c r="B58" s="36" t="s">
        <v>96</v>
      </c>
      <c r="C58" s="19" t="s">
        <v>97</v>
      </c>
      <c r="D58" s="19"/>
      <c r="E58" s="19"/>
      <c r="F58" s="19"/>
      <c r="G58" s="17">
        <f>G59+G62+G64</f>
        <v>8349.6</v>
      </c>
      <c r="H58" s="13">
        <v>0</v>
      </c>
      <c r="I58" s="14">
        <v>0</v>
      </c>
    </row>
    <row r="59" spans="2:9" ht="53.65" customHeight="1" x14ac:dyDescent="0.25">
      <c r="B59" s="20" t="s">
        <v>98</v>
      </c>
      <c r="C59" s="21" t="s">
        <v>99</v>
      </c>
      <c r="D59" s="21"/>
      <c r="E59" s="21" t="s">
        <v>48</v>
      </c>
      <c r="F59" s="21" t="s">
        <v>62</v>
      </c>
      <c r="G59" s="22">
        <f>G60+G61</f>
        <v>2501.9</v>
      </c>
      <c r="H59" s="13">
        <v>0</v>
      </c>
      <c r="I59" s="14">
        <v>0</v>
      </c>
    </row>
    <row r="60" spans="2:9" ht="63.4" customHeight="1" x14ac:dyDescent="0.25">
      <c r="B60" s="37" t="s">
        <v>100</v>
      </c>
      <c r="C60" s="21" t="s">
        <v>101</v>
      </c>
      <c r="D60" s="21" t="s">
        <v>20</v>
      </c>
      <c r="E60" s="21" t="s">
        <v>48</v>
      </c>
      <c r="F60" s="21" t="s">
        <v>62</v>
      </c>
      <c r="G60" s="22">
        <v>401.9</v>
      </c>
      <c r="H60" s="13">
        <v>0</v>
      </c>
      <c r="I60" s="14">
        <v>0</v>
      </c>
    </row>
    <row r="61" spans="2:9" ht="72.400000000000006" customHeight="1" x14ac:dyDescent="0.25">
      <c r="B61" s="37" t="s">
        <v>102</v>
      </c>
      <c r="C61" s="21" t="s">
        <v>103</v>
      </c>
      <c r="D61" s="21" t="s">
        <v>20</v>
      </c>
      <c r="E61" s="21" t="s">
        <v>48</v>
      </c>
      <c r="F61" s="21" t="s">
        <v>62</v>
      </c>
      <c r="G61" s="22">
        <v>2100</v>
      </c>
      <c r="H61" s="13"/>
      <c r="I61" s="14"/>
    </row>
    <row r="62" spans="2:9" ht="49.9" customHeight="1" x14ac:dyDescent="0.25">
      <c r="B62" s="20" t="s">
        <v>104</v>
      </c>
      <c r="C62" s="21" t="s">
        <v>105</v>
      </c>
      <c r="D62" s="21"/>
      <c r="E62" s="21" t="s">
        <v>48</v>
      </c>
      <c r="F62" s="21" t="s">
        <v>62</v>
      </c>
      <c r="G62" s="22">
        <f>G63</f>
        <v>4900</v>
      </c>
      <c r="H62" s="13">
        <v>0</v>
      </c>
      <c r="I62" s="14">
        <v>0</v>
      </c>
    </row>
    <row r="63" spans="2:9" ht="73.900000000000006" customHeight="1" x14ac:dyDescent="0.25">
      <c r="B63" s="37" t="s">
        <v>106</v>
      </c>
      <c r="C63" s="21" t="s">
        <v>107</v>
      </c>
      <c r="D63" s="21" t="s">
        <v>20</v>
      </c>
      <c r="E63" s="21" t="s">
        <v>48</v>
      </c>
      <c r="F63" s="21" t="s">
        <v>62</v>
      </c>
      <c r="G63" s="22">
        <v>4900</v>
      </c>
      <c r="H63" s="13">
        <v>0</v>
      </c>
      <c r="I63" s="14">
        <v>0</v>
      </c>
    </row>
    <row r="64" spans="2:9" ht="31.5" x14ac:dyDescent="0.25">
      <c r="B64" s="20" t="s">
        <v>108</v>
      </c>
      <c r="C64" s="21" t="s">
        <v>109</v>
      </c>
      <c r="D64" s="21"/>
      <c r="E64" s="21" t="s">
        <v>48</v>
      </c>
      <c r="F64" s="21" t="s">
        <v>62</v>
      </c>
      <c r="G64" s="22">
        <f>G65</f>
        <v>947.7</v>
      </c>
      <c r="H64" s="13">
        <v>0</v>
      </c>
      <c r="I64" s="14">
        <v>0</v>
      </c>
    </row>
    <row r="65" spans="2:9" ht="63" x14ac:dyDescent="0.25">
      <c r="B65" s="37" t="s">
        <v>110</v>
      </c>
      <c r="C65" s="21" t="s">
        <v>111</v>
      </c>
      <c r="D65" s="21" t="s">
        <v>20</v>
      </c>
      <c r="E65" s="21" t="s">
        <v>48</v>
      </c>
      <c r="F65" s="21" t="s">
        <v>62</v>
      </c>
      <c r="G65" s="22">
        <v>947.7</v>
      </c>
      <c r="H65" s="13">
        <v>0</v>
      </c>
      <c r="I65" s="14">
        <v>0</v>
      </c>
    </row>
    <row r="66" spans="2:9" ht="73.900000000000006" customHeight="1" x14ac:dyDescent="0.25">
      <c r="B66" s="18" t="s">
        <v>112</v>
      </c>
      <c r="C66" s="19" t="s">
        <v>51</v>
      </c>
      <c r="D66" s="16"/>
      <c r="E66" s="19"/>
      <c r="F66" s="19"/>
      <c r="G66" s="17">
        <f>G67</f>
        <v>50</v>
      </c>
      <c r="H66" s="13">
        <v>0</v>
      </c>
      <c r="I66" s="14">
        <v>0</v>
      </c>
    </row>
    <row r="67" spans="2:9" ht="35.1" customHeight="1" x14ac:dyDescent="0.25">
      <c r="B67" s="27" t="s">
        <v>113</v>
      </c>
      <c r="C67" s="21" t="s">
        <v>114</v>
      </c>
      <c r="D67" s="34"/>
      <c r="E67" s="21" t="s">
        <v>48</v>
      </c>
      <c r="F67" s="21" t="s">
        <v>49</v>
      </c>
      <c r="G67" s="22">
        <f>G68</f>
        <v>50</v>
      </c>
      <c r="H67" s="13">
        <v>0</v>
      </c>
      <c r="I67" s="14">
        <v>0</v>
      </c>
    </row>
    <row r="68" spans="2:9" ht="53.65" customHeight="1" x14ac:dyDescent="0.25">
      <c r="B68" s="27" t="s">
        <v>18</v>
      </c>
      <c r="C68" s="21" t="s">
        <v>115</v>
      </c>
      <c r="D68" s="35">
        <v>200</v>
      </c>
      <c r="E68" s="21" t="s">
        <v>48</v>
      </c>
      <c r="F68" s="21" t="s">
        <v>49</v>
      </c>
      <c r="G68" s="22">
        <v>50</v>
      </c>
      <c r="H68" s="13">
        <v>0</v>
      </c>
      <c r="I68" s="14">
        <v>0</v>
      </c>
    </row>
    <row r="69" spans="2:9" ht="74.25" customHeight="1" x14ac:dyDescent="0.25">
      <c r="B69" s="18" t="s">
        <v>116</v>
      </c>
      <c r="C69" s="19" t="s">
        <v>62</v>
      </c>
      <c r="D69" s="16"/>
      <c r="E69" s="19"/>
      <c r="F69" s="19"/>
      <c r="G69" s="17">
        <f>G70</f>
        <v>50</v>
      </c>
      <c r="H69" s="13">
        <v>0</v>
      </c>
      <c r="I69" s="14">
        <v>0</v>
      </c>
    </row>
    <row r="70" spans="2:9" ht="31.5" x14ac:dyDescent="0.25">
      <c r="B70" s="27" t="s">
        <v>117</v>
      </c>
      <c r="C70" s="21" t="s">
        <v>118</v>
      </c>
      <c r="D70" s="34"/>
      <c r="E70" s="21" t="s">
        <v>48</v>
      </c>
      <c r="F70" s="21" t="s">
        <v>49</v>
      </c>
      <c r="G70" s="22">
        <f>G71</f>
        <v>50</v>
      </c>
      <c r="H70" s="13">
        <v>0</v>
      </c>
      <c r="I70" s="14">
        <v>0</v>
      </c>
    </row>
    <row r="71" spans="2:9" ht="40.5" customHeight="1" x14ac:dyDescent="0.25">
      <c r="B71" s="27" t="s">
        <v>18</v>
      </c>
      <c r="C71" s="21" t="s">
        <v>119</v>
      </c>
      <c r="D71" s="35">
        <v>200</v>
      </c>
      <c r="E71" s="21" t="s">
        <v>48</v>
      </c>
      <c r="F71" s="21" t="s">
        <v>49</v>
      </c>
      <c r="G71" s="22">
        <v>50</v>
      </c>
      <c r="H71" s="13">
        <v>0</v>
      </c>
      <c r="I71" s="14">
        <v>0</v>
      </c>
    </row>
    <row r="72" spans="2:9" ht="99" customHeight="1" x14ac:dyDescent="0.25">
      <c r="B72" s="18" t="s">
        <v>120</v>
      </c>
      <c r="C72" s="19" t="s">
        <v>27</v>
      </c>
      <c r="D72" s="38"/>
      <c r="E72" s="19"/>
      <c r="F72" s="19"/>
      <c r="G72" s="24">
        <f>G74</f>
        <v>60</v>
      </c>
      <c r="H72" s="13">
        <v>0</v>
      </c>
      <c r="I72" s="14">
        <v>0</v>
      </c>
    </row>
    <row r="73" spans="2:9" ht="40.35" customHeight="1" x14ac:dyDescent="0.25">
      <c r="B73" s="27" t="s">
        <v>121</v>
      </c>
      <c r="C73" s="21" t="s">
        <v>122</v>
      </c>
      <c r="D73" s="35"/>
      <c r="E73" s="21" t="s">
        <v>48</v>
      </c>
      <c r="F73" s="21" t="s">
        <v>49</v>
      </c>
      <c r="G73" s="25">
        <f>G74</f>
        <v>60</v>
      </c>
      <c r="H73" s="13">
        <v>0</v>
      </c>
      <c r="I73" s="14">
        <v>0</v>
      </c>
    </row>
    <row r="74" spans="2:9" ht="55.15" customHeight="1" x14ac:dyDescent="0.25">
      <c r="B74" s="27" t="s">
        <v>18</v>
      </c>
      <c r="C74" s="21" t="s">
        <v>123</v>
      </c>
      <c r="D74" s="35">
        <v>200</v>
      </c>
      <c r="E74" s="21" t="s">
        <v>48</v>
      </c>
      <c r="F74" s="21" t="s">
        <v>49</v>
      </c>
      <c r="G74" s="22">
        <v>60</v>
      </c>
      <c r="H74" s="13">
        <v>0</v>
      </c>
      <c r="I74" s="14">
        <v>0</v>
      </c>
    </row>
    <row r="75" spans="2:9" ht="48" customHeight="1" x14ac:dyDescent="0.25">
      <c r="B75" s="18" t="s">
        <v>124</v>
      </c>
      <c r="C75" s="19" t="s">
        <v>125</v>
      </c>
      <c r="D75" s="38"/>
      <c r="E75" s="19"/>
      <c r="F75" s="19"/>
      <c r="G75" s="17">
        <f>G76</f>
        <v>10</v>
      </c>
      <c r="H75" s="13">
        <v>0</v>
      </c>
      <c r="I75" s="14">
        <v>0</v>
      </c>
    </row>
    <row r="76" spans="2:9" ht="35.85" customHeight="1" x14ac:dyDescent="0.25">
      <c r="B76" s="27" t="s">
        <v>126</v>
      </c>
      <c r="C76" s="21" t="s">
        <v>127</v>
      </c>
      <c r="D76" s="35"/>
      <c r="E76" s="21" t="s">
        <v>48</v>
      </c>
      <c r="F76" s="21" t="s">
        <v>49</v>
      </c>
      <c r="G76" s="22">
        <f>G77</f>
        <v>10</v>
      </c>
      <c r="H76" s="13">
        <v>0</v>
      </c>
      <c r="I76" s="14">
        <v>0</v>
      </c>
    </row>
    <row r="77" spans="2:9" ht="49.9" customHeight="1" x14ac:dyDescent="0.25">
      <c r="B77" s="27" t="s">
        <v>18</v>
      </c>
      <c r="C77" s="21" t="s">
        <v>128</v>
      </c>
      <c r="D77" s="35">
        <v>200</v>
      </c>
      <c r="E77" s="21" t="s">
        <v>48</v>
      </c>
      <c r="F77" s="21" t="s">
        <v>49</v>
      </c>
      <c r="G77" s="22">
        <v>10</v>
      </c>
      <c r="H77" s="13">
        <v>0</v>
      </c>
      <c r="I77" s="14">
        <v>0</v>
      </c>
    </row>
    <row r="78" spans="2:9" ht="61.9" customHeight="1" x14ac:dyDescent="0.25">
      <c r="B78" s="18" t="s">
        <v>129</v>
      </c>
      <c r="C78" s="39" t="s">
        <v>49</v>
      </c>
      <c r="D78" s="21"/>
      <c r="E78" s="39"/>
      <c r="F78" s="39"/>
      <c r="G78" s="17">
        <f>G79+G87</f>
        <v>64323.100000000006</v>
      </c>
      <c r="H78" s="13">
        <v>0</v>
      </c>
      <c r="I78" s="14">
        <v>0</v>
      </c>
    </row>
    <row r="79" spans="2:9" ht="47.1" customHeight="1" x14ac:dyDescent="0.25">
      <c r="B79" s="18" t="s">
        <v>130</v>
      </c>
      <c r="C79" s="40" t="s">
        <v>131</v>
      </c>
      <c r="D79" s="40"/>
      <c r="E79" s="40" t="s">
        <v>50</v>
      </c>
      <c r="F79" s="40" t="s">
        <v>14</v>
      </c>
      <c r="G79" s="22">
        <f>G80</f>
        <v>38788.500000000007</v>
      </c>
      <c r="H79" s="13">
        <v>0</v>
      </c>
      <c r="I79" s="14">
        <v>0</v>
      </c>
    </row>
    <row r="80" spans="2:9" ht="61.9" customHeight="1" x14ac:dyDescent="0.25">
      <c r="B80" s="41" t="s">
        <v>132</v>
      </c>
      <c r="C80" s="40" t="s">
        <v>133</v>
      </c>
      <c r="D80" s="40"/>
      <c r="E80" s="40" t="s">
        <v>50</v>
      </c>
      <c r="F80" s="40" t="s">
        <v>14</v>
      </c>
      <c r="G80" s="42">
        <f>G81+G83+G85</f>
        <v>38788.500000000007</v>
      </c>
      <c r="H80" s="13">
        <v>0</v>
      </c>
      <c r="I80" s="14">
        <v>0</v>
      </c>
    </row>
    <row r="81" spans="2:9" ht="86.65" customHeight="1" x14ac:dyDescent="0.25">
      <c r="B81" s="27" t="s">
        <v>134</v>
      </c>
      <c r="C81" s="40" t="s">
        <v>135</v>
      </c>
      <c r="D81" s="40" t="s">
        <v>136</v>
      </c>
      <c r="E81" s="40" t="s">
        <v>50</v>
      </c>
      <c r="F81" s="40" t="s">
        <v>14</v>
      </c>
      <c r="G81" s="42">
        <v>38012.800000000003</v>
      </c>
      <c r="H81" s="13"/>
      <c r="I81" s="14"/>
    </row>
    <row r="82" spans="2:9" ht="32.85" customHeight="1" x14ac:dyDescent="0.25">
      <c r="B82" s="43" t="s">
        <v>137</v>
      </c>
      <c r="C82" s="40" t="s">
        <v>135</v>
      </c>
      <c r="D82" s="40" t="s">
        <v>136</v>
      </c>
      <c r="E82" s="40" t="s">
        <v>50</v>
      </c>
      <c r="F82" s="40" t="s">
        <v>14</v>
      </c>
      <c r="G82" s="42">
        <v>38012.800000000003</v>
      </c>
      <c r="H82" s="13"/>
      <c r="I82" s="14"/>
    </row>
    <row r="83" spans="2:9" ht="63.4" customHeight="1" x14ac:dyDescent="0.25">
      <c r="B83" s="27" t="s">
        <v>138</v>
      </c>
      <c r="C83" s="40" t="s">
        <v>139</v>
      </c>
      <c r="D83" s="40" t="s">
        <v>136</v>
      </c>
      <c r="E83" s="40" t="s">
        <v>50</v>
      </c>
      <c r="F83" s="40" t="s">
        <v>14</v>
      </c>
      <c r="G83" s="44">
        <v>581.79999999999995</v>
      </c>
      <c r="H83" s="13">
        <v>0</v>
      </c>
      <c r="I83" s="14">
        <v>0</v>
      </c>
    </row>
    <row r="84" spans="2:9" ht="18.75" customHeight="1" x14ac:dyDescent="0.25">
      <c r="B84" s="45" t="s">
        <v>140</v>
      </c>
      <c r="C84" s="40" t="s">
        <v>139</v>
      </c>
      <c r="D84" s="40" t="s">
        <v>136</v>
      </c>
      <c r="E84" s="40" t="s">
        <v>50</v>
      </c>
      <c r="F84" s="40" t="s">
        <v>14</v>
      </c>
      <c r="G84" s="44">
        <v>581.79999999999995</v>
      </c>
      <c r="H84" s="13"/>
      <c r="I84" s="14"/>
    </row>
    <row r="85" spans="2:9" ht="78.400000000000006" customHeight="1" x14ac:dyDescent="0.25">
      <c r="B85" s="27" t="s">
        <v>141</v>
      </c>
      <c r="C85" s="40" t="s">
        <v>142</v>
      </c>
      <c r="D85" s="40" t="s">
        <v>136</v>
      </c>
      <c r="E85" s="40" t="s">
        <v>50</v>
      </c>
      <c r="F85" s="40" t="s">
        <v>14</v>
      </c>
      <c r="G85" s="42">
        <v>193.9</v>
      </c>
      <c r="H85" s="13">
        <v>0</v>
      </c>
      <c r="I85" s="14">
        <v>0</v>
      </c>
    </row>
    <row r="86" spans="2:9" ht="15.75" x14ac:dyDescent="0.25">
      <c r="B86" s="46" t="s">
        <v>143</v>
      </c>
      <c r="C86" s="40" t="s">
        <v>142</v>
      </c>
      <c r="D86" s="40" t="s">
        <v>136</v>
      </c>
      <c r="E86" s="40" t="s">
        <v>50</v>
      </c>
      <c r="F86" s="40" t="s">
        <v>14</v>
      </c>
      <c r="G86" s="42">
        <v>193.9</v>
      </c>
      <c r="H86" s="13">
        <v>0</v>
      </c>
      <c r="I86" s="14">
        <v>0</v>
      </c>
    </row>
    <row r="87" spans="2:9" ht="49.35" customHeight="1" x14ac:dyDescent="0.25">
      <c r="B87" s="18" t="s">
        <v>144</v>
      </c>
      <c r="C87" s="39" t="s">
        <v>145</v>
      </c>
      <c r="D87" s="21"/>
      <c r="E87" s="39" t="s">
        <v>50</v>
      </c>
      <c r="F87" s="39" t="s">
        <v>14</v>
      </c>
      <c r="G87" s="42">
        <f>G88</f>
        <v>25534.6</v>
      </c>
      <c r="H87" s="13">
        <v>0</v>
      </c>
      <c r="I87" s="14">
        <v>0</v>
      </c>
    </row>
    <row r="88" spans="2:9" ht="47.85" customHeight="1" x14ac:dyDescent="0.25">
      <c r="B88" s="27" t="s">
        <v>146</v>
      </c>
      <c r="C88" s="40" t="s">
        <v>147</v>
      </c>
      <c r="D88" s="21"/>
      <c r="E88" s="40" t="s">
        <v>50</v>
      </c>
      <c r="F88" s="40" t="s">
        <v>14</v>
      </c>
      <c r="G88" s="42">
        <f>G89+G90</f>
        <v>25534.6</v>
      </c>
      <c r="H88" s="13"/>
      <c r="I88" s="14"/>
    </row>
    <row r="89" spans="2:9" ht="62.65" customHeight="1" x14ac:dyDescent="0.25">
      <c r="B89" s="28" t="s">
        <v>148</v>
      </c>
      <c r="C89" s="40" t="s">
        <v>149</v>
      </c>
      <c r="D89" s="40" t="s">
        <v>136</v>
      </c>
      <c r="E89" s="40" t="s">
        <v>50</v>
      </c>
      <c r="F89" s="40" t="s">
        <v>14</v>
      </c>
      <c r="G89" s="44">
        <v>20683</v>
      </c>
      <c r="H89" s="13"/>
      <c r="I89" s="14"/>
    </row>
    <row r="90" spans="2:9" ht="59.65" customHeight="1" x14ac:dyDescent="0.25">
      <c r="B90" s="28" t="s">
        <v>150</v>
      </c>
      <c r="C90" s="40" t="s">
        <v>151</v>
      </c>
      <c r="D90" s="40" t="s">
        <v>136</v>
      </c>
      <c r="E90" s="40" t="s">
        <v>50</v>
      </c>
      <c r="F90" s="40" t="s">
        <v>14</v>
      </c>
      <c r="G90" s="44">
        <v>4851.6000000000004</v>
      </c>
      <c r="H90" s="13"/>
      <c r="I90" s="14"/>
    </row>
    <row r="91" spans="2:9" ht="37.35" customHeight="1" x14ac:dyDescent="0.25">
      <c r="B91" s="18" t="s">
        <v>152</v>
      </c>
      <c r="C91" s="19" t="s">
        <v>17</v>
      </c>
      <c r="D91" s="19"/>
      <c r="E91" s="19" t="s">
        <v>50</v>
      </c>
      <c r="F91" s="19" t="s">
        <v>14</v>
      </c>
      <c r="G91" s="17">
        <f>G92</f>
        <v>837</v>
      </c>
      <c r="H91" s="13">
        <v>0</v>
      </c>
      <c r="I91" s="14">
        <v>0</v>
      </c>
    </row>
    <row r="92" spans="2:9" ht="35.1" customHeight="1" x14ac:dyDescent="0.25">
      <c r="B92" s="28" t="s">
        <v>153</v>
      </c>
      <c r="C92" s="21" t="s">
        <v>154</v>
      </c>
      <c r="D92" s="21"/>
      <c r="E92" s="21" t="s">
        <v>50</v>
      </c>
      <c r="F92" s="21" t="s">
        <v>14</v>
      </c>
      <c r="G92" s="22">
        <f>G93</f>
        <v>837</v>
      </c>
      <c r="H92" s="13">
        <v>0</v>
      </c>
      <c r="I92" s="14">
        <v>0</v>
      </c>
    </row>
    <row r="93" spans="2:9" ht="59.65" customHeight="1" x14ac:dyDescent="0.25">
      <c r="B93" s="28" t="s">
        <v>155</v>
      </c>
      <c r="C93" s="21" t="s">
        <v>156</v>
      </c>
      <c r="D93" s="21" t="s">
        <v>20</v>
      </c>
      <c r="E93" s="21" t="s">
        <v>50</v>
      </c>
      <c r="F93" s="21" t="s">
        <v>14</v>
      </c>
      <c r="G93" s="42">
        <v>837</v>
      </c>
      <c r="H93" s="13">
        <v>0</v>
      </c>
      <c r="I93" s="14">
        <v>0</v>
      </c>
    </row>
    <row r="94" spans="2:9" ht="49.9" customHeight="1" x14ac:dyDescent="0.25">
      <c r="B94" s="36" t="s">
        <v>157</v>
      </c>
      <c r="C94" s="19" t="s">
        <v>67</v>
      </c>
      <c r="D94" s="19"/>
      <c r="E94" s="19" t="s">
        <v>50</v>
      </c>
      <c r="F94" s="19" t="s">
        <v>53</v>
      </c>
      <c r="G94" s="17">
        <f>G95+G97</f>
        <v>5927.5</v>
      </c>
      <c r="H94" s="13">
        <v>0</v>
      </c>
      <c r="I94" s="14">
        <v>0</v>
      </c>
    </row>
    <row r="95" spans="2:9" ht="41.85" customHeight="1" x14ac:dyDescent="0.25">
      <c r="B95" s="47" t="s">
        <v>158</v>
      </c>
      <c r="C95" s="21" t="s">
        <v>159</v>
      </c>
      <c r="D95" s="21"/>
      <c r="E95" s="21" t="s">
        <v>50</v>
      </c>
      <c r="F95" s="21" t="s">
        <v>53</v>
      </c>
      <c r="G95" s="22">
        <f>G96</f>
        <v>5777.5</v>
      </c>
      <c r="H95" s="13"/>
      <c r="I95" s="14"/>
    </row>
    <row r="96" spans="2:9" ht="86.65" customHeight="1" x14ac:dyDescent="0.25">
      <c r="B96" s="20" t="s">
        <v>160</v>
      </c>
      <c r="C96" s="21" t="s">
        <v>161</v>
      </c>
      <c r="D96" s="21" t="s">
        <v>20</v>
      </c>
      <c r="E96" s="21" t="s">
        <v>50</v>
      </c>
      <c r="F96" s="21" t="s">
        <v>53</v>
      </c>
      <c r="G96" s="22">
        <v>5777.5</v>
      </c>
      <c r="H96" s="13">
        <v>0</v>
      </c>
      <c r="I96" s="14">
        <v>0</v>
      </c>
    </row>
    <row r="97" spans="2:9" ht="36.6" customHeight="1" x14ac:dyDescent="0.25">
      <c r="B97" s="27" t="s">
        <v>162</v>
      </c>
      <c r="C97" s="21" t="s">
        <v>163</v>
      </c>
      <c r="D97" s="21"/>
      <c r="E97" s="21" t="s">
        <v>50</v>
      </c>
      <c r="F97" s="21" t="s">
        <v>53</v>
      </c>
      <c r="G97" s="22">
        <f>G98</f>
        <v>150</v>
      </c>
      <c r="H97" s="13">
        <v>0</v>
      </c>
      <c r="I97" s="14">
        <v>0</v>
      </c>
    </row>
    <row r="98" spans="2:9" ht="77.650000000000006" customHeight="1" x14ac:dyDescent="0.25">
      <c r="B98" s="20" t="s">
        <v>164</v>
      </c>
      <c r="C98" s="21" t="s">
        <v>165</v>
      </c>
      <c r="D98" s="21" t="s">
        <v>20</v>
      </c>
      <c r="E98" s="21" t="s">
        <v>50</v>
      </c>
      <c r="F98" s="21" t="s">
        <v>53</v>
      </c>
      <c r="G98" s="22">
        <v>150</v>
      </c>
      <c r="H98" s="13">
        <v>0</v>
      </c>
      <c r="I98" s="14">
        <v>0</v>
      </c>
    </row>
    <row r="99" spans="2:9" ht="69.75" customHeight="1" x14ac:dyDescent="0.25">
      <c r="B99" s="18" t="s">
        <v>166</v>
      </c>
      <c r="C99" s="19" t="s">
        <v>167</v>
      </c>
      <c r="D99" s="16"/>
      <c r="E99" s="19" t="s">
        <v>51</v>
      </c>
      <c r="F99" s="19" t="s">
        <v>14</v>
      </c>
      <c r="G99" s="17">
        <f>G100+G102</f>
        <v>11452.4</v>
      </c>
      <c r="H99" s="13">
        <v>0</v>
      </c>
      <c r="I99" s="14">
        <v>0</v>
      </c>
    </row>
    <row r="100" spans="2:9" ht="47.25" x14ac:dyDescent="0.25">
      <c r="B100" s="27" t="s">
        <v>168</v>
      </c>
      <c r="C100" s="21" t="s">
        <v>169</v>
      </c>
      <c r="D100" s="34"/>
      <c r="E100" s="21" t="s">
        <v>51</v>
      </c>
      <c r="F100" s="21" t="s">
        <v>14</v>
      </c>
      <c r="G100" s="22">
        <f>G101</f>
        <v>80</v>
      </c>
      <c r="H100" s="13">
        <v>0</v>
      </c>
      <c r="I100" s="14">
        <v>0</v>
      </c>
    </row>
    <row r="101" spans="2:9" ht="70.150000000000006" customHeight="1" x14ac:dyDescent="0.25">
      <c r="B101" s="27" t="s">
        <v>170</v>
      </c>
      <c r="C101" s="21" t="s">
        <v>171</v>
      </c>
      <c r="D101" s="35">
        <v>600</v>
      </c>
      <c r="E101" s="21" t="s">
        <v>51</v>
      </c>
      <c r="F101" s="21" t="s">
        <v>14</v>
      </c>
      <c r="G101" s="22">
        <v>80</v>
      </c>
      <c r="H101" s="13">
        <v>0</v>
      </c>
      <c r="I101" s="14">
        <v>0</v>
      </c>
    </row>
    <row r="102" spans="2:9" ht="29.85" customHeight="1" x14ac:dyDescent="0.25">
      <c r="B102" s="27" t="s">
        <v>172</v>
      </c>
      <c r="C102" s="48" t="s">
        <v>173</v>
      </c>
      <c r="D102" s="48"/>
      <c r="E102" s="48" t="s">
        <v>51</v>
      </c>
      <c r="F102" s="48" t="s">
        <v>14</v>
      </c>
      <c r="G102" s="49">
        <f>G103+G104+G105</f>
        <v>11372.4</v>
      </c>
      <c r="H102" s="13"/>
      <c r="I102" s="14"/>
    </row>
    <row r="103" spans="2:9" ht="63.4" customHeight="1" x14ac:dyDescent="0.25">
      <c r="B103" s="50" t="s">
        <v>174</v>
      </c>
      <c r="C103" s="48" t="s">
        <v>175</v>
      </c>
      <c r="D103" s="48" t="s">
        <v>176</v>
      </c>
      <c r="E103" s="48" t="s">
        <v>51</v>
      </c>
      <c r="F103" s="48" t="s">
        <v>14</v>
      </c>
      <c r="G103" s="51">
        <f>5724+72.4</f>
        <v>5796.4</v>
      </c>
      <c r="H103" s="13"/>
      <c r="I103" s="14"/>
    </row>
    <row r="104" spans="2:9" ht="72.400000000000006" customHeight="1" x14ac:dyDescent="0.25">
      <c r="B104" s="50" t="s">
        <v>177</v>
      </c>
      <c r="C104" s="48" t="s">
        <v>178</v>
      </c>
      <c r="D104" s="48" t="s">
        <v>176</v>
      </c>
      <c r="E104" s="48" t="s">
        <v>51</v>
      </c>
      <c r="F104" s="48" t="s">
        <v>14</v>
      </c>
      <c r="G104" s="51">
        <v>1708.6</v>
      </c>
      <c r="H104" s="13"/>
      <c r="I104" s="14"/>
    </row>
    <row r="105" spans="2:9" ht="114.2" customHeight="1" x14ac:dyDescent="0.25">
      <c r="B105" s="37" t="s">
        <v>179</v>
      </c>
      <c r="C105" s="48" t="s">
        <v>180</v>
      </c>
      <c r="D105" s="48" t="s">
        <v>176</v>
      </c>
      <c r="E105" s="48" t="s">
        <v>51</v>
      </c>
      <c r="F105" s="48" t="s">
        <v>14</v>
      </c>
      <c r="G105" s="51">
        <f>3132.6+734.8</f>
        <v>3867.3999999999996</v>
      </c>
      <c r="H105" s="13"/>
      <c r="I105" s="14"/>
    </row>
    <row r="106" spans="2:9" ht="17.100000000000001" customHeight="1" x14ac:dyDescent="0.25">
      <c r="B106" s="52" t="s">
        <v>181</v>
      </c>
      <c r="C106" s="48" t="s">
        <v>180</v>
      </c>
      <c r="D106" s="48" t="s">
        <v>176</v>
      </c>
      <c r="E106" s="21" t="s">
        <v>51</v>
      </c>
      <c r="F106" s="21" t="s">
        <v>14</v>
      </c>
      <c r="G106" s="51">
        <v>734.8</v>
      </c>
      <c r="H106" s="13"/>
      <c r="I106" s="14"/>
    </row>
    <row r="107" spans="2:9" ht="76.150000000000006" customHeight="1" x14ac:dyDescent="0.25">
      <c r="B107" s="36" t="s">
        <v>182</v>
      </c>
      <c r="C107" s="19" t="s">
        <v>183</v>
      </c>
      <c r="D107" s="16"/>
      <c r="E107" s="19" t="s">
        <v>51</v>
      </c>
      <c r="F107" s="19" t="s">
        <v>14</v>
      </c>
      <c r="G107" s="17">
        <f>G108</f>
        <v>11059.9</v>
      </c>
      <c r="H107" s="13">
        <v>0</v>
      </c>
      <c r="I107" s="14">
        <v>0</v>
      </c>
    </row>
    <row r="108" spans="2:9" ht="54.4" customHeight="1" x14ac:dyDescent="0.25">
      <c r="B108" s="20" t="s">
        <v>184</v>
      </c>
      <c r="C108" s="21" t="s">
        <v>185</v>
      </c>
      <c r="D108" s="34"/>
      <c r="E108" s="21" t="s">
        <v>51</v>
      </c>
      <c r="F108" s="21" t="s">
        <v>14</v>
      </c>
      <c r="G108" s="22">
        <f>G109</f>
        <v>11059.9</v>
      </c>
      <c r="H108" s="13">
        <v>0</v>
      </c>
      <c r="I108" s="14">
        <v>0</v>
      </c>
    </row>
    <row r="109" spans="2:9" ht="86.65" customHeight="1" x14ac:dyDescent="0.25">
      <c r="B109" s="27" t="s">
        <v>186</v>
      </c>
      <c r="C109" s="40" t="s">
        <v>187</v>
      </c>
      <c r="D109" s="35">
        <v>600</v>
      </c>
      <c r="E109" s="21" t="s">
        <v>51</v>
      </c>
      <c r="F109" s="21" t="s">
        <v>14</v>
      </c>
      <c r="G109" s="22">
        <v>11059.9</v>
      </c>
      <c r="H109" s="13">
        <v>0</v>
      </c>
      <c r="I109" s="14">
        <v>0</v>
      </c>
    </row>
    <row r="110" spans="2:9" ht="29.85" customHeight="1" x14ac:dyDescent="0.25">
      <c r="B110" s="53" t="s">
        <v>181</v>
      </c>
      <c r="C110" s="40" t="s">
        <v>187</v>
      </c>
      <c r="D110" s="35">
        <v>600</v>
      </c>
      <c r="E110" s="21" t="s">
        <v>51</v>
      </c>
      <c r="F110" s="21" t="s">
        <v>14</v>
      </c>
      <c r="G110" s="22">
        <v>2101.4</v>
      </c>
      <c r="H110" s="13"/>
      <c r="I110" s="14"/>
    </row>
    <row r="111" spans="2:9" ht="50.45" customHeight="1" x14ac:dyDescent="0.25">
      <c r="B111" s="54" t="s">
        <v>188</v>
      </c>
      <c r="C111" s="19" t="s">
        <v>189</v>
      </c>
      <c r="D111" s="16"/>
      <c r="E111" s="19" t="s">
        <v>27</v>
      </c>
      <c r="F111" s="19" t="s">
        <v>48</v>
      </c>
      <c r="G111" s="24">
        <f t="shared" ref="G111:I112" si="0">G112</f>
        <v>299.2</v>
      </c>
      <c r="H111" s="55">
        <f t="shared" si="0"/>
        <v>285</v>
      </c>
      <c r="I111" s="24">
        <f t="shared" si="0"/>
        <v>285</v>
      </c>
    </row>
    <row r="112" spans="2:9" ht="38.1" customHeight="1" x14ac:dyDescent="0.25">
      <c r="B112" s="37" t="s">
        <v>190</v>
      </c>
      <c r="C112" s="21" t="s">
        <v>191</v>
      </c>
      <c r="D112" s="34"/>
      <c r="E112" s="21" t="s">
        <v>27</v>
      </c>
      <c r="F112" s="21" t="s">
        <v>48</v>
      </c>
      <c r="G112" s="25">
        <f t="shared" si="0"/>
        <v>299.2</v>
      </c>
      <c r="H112" s="56">
        <f t="shared" si="0"/>
        <v>285</v>
      </c>
      <c r="I112" s="25">
        <f t="shared" si="0"/>
        <v>285</v>
      </c>
    </row>
    <row r="113" spans="2:9" ht="36" customHeight="1" x14ac:dyDescent="0.25">
      <c r="B113" s="27" t="s">
        <v>192</v>
      </c>
      <c r="C113" s="21" t="s">
        <v>193</v>
      </c>
      <c r="D113" s="35">
        <v>500</v>
      </c>
      <c r="E113" s="21" t="s">
        <v>27</v>
      </c>
      <c r="F113" s="21" t="s">
        <v>48</v>
      </c>
      <c r="G113" s="22">
        <v>299.2</v>
      </c>
      <c r="H113" s="57">
        <v>285</v>
      </c>
      <c r="I113" s="22">
        <v>285</v>
      </c>
    </row>
    <row r="114" spans="2:9" ht="64.900000000000006" customHeight="1" x14ac:dyDescent="0.25">
      <c r="B114" s="36" t="s">
        <v>194</v>
      </c>
      <c r="C114" s="19" t="s">
        <v>195</v>
      </c>
      <c r="D114" s="16"/>
      <c r="E114" s="19"/>
      <c r="F114" s="19"/>
      <c r="G114" s="17">
        <f>G115+G117</f>
        <v>55599.11</v>
      </c>
      <c r="H114" s="13">
        <v>0</v>
      </c>
      <c r="I114" s="14">
        <v>0</v>
      </c>
    </row>
    <row r="115" spans="2:9" ht="41.85" customHeight="1" x14ac:dyDescent="0.25">
      <c r="B115" s="27" t="s">
        <v>196</v>
      </c>
      <c r="C115" s="21" t="s">
        <v>197</v>
      </c>
      <c r="D115" s="34"/>
      <c r="E115" s="21" t="s">
        <v>125</v>
      </c>
      <c r="F115" s="21" t="s">
        <v>14</v>
      </c>
      <c r="G115" s="22">
        <f>G116</f>
        <v>7759.11</v>
      </c>
      <c r="H115" s="13">
        <v>0</v>
      </c>
      <c r="I115" s="14">
        <v>0</v>
      </c>
    </row>
    <row r="116" spans="2:9" ht="79.900000000000006" customHeight="1" x14ac:dyDescent="0.25">
      <c r="B116" s="50" t="s">
        <v>198</v>
      </c>
      <c r="C116" s="32" t="s">
        <v>199</v>
      </c>
      <c r="D116" s="35">
        <v>600</v>
      </c>
      <c r="E116" s="21" t="s">
        <v>125</v>
      </c>
      <c r="F116" s="21" t="s">
        <v>14</v>
      </c>
      <c r="G116" s="22">
        <v>7759.11</v>
      </c>
      <c r="H116" s="13">
        <v>0</v>
      </c>
      <c r="I116" s="14">
        <v>0</v>
      </c>
    </row>
    <row r="117" spans="2:9" ht="41.85" customHeight="1" x14ac:dyDescent="0.25">
      <c r="B117" s="26" t="s">
        <v>200</v>
      </c>
      <c r="C117" s="32" t="s">
        <v>201</v>
      </c>
      <c r="D117" s="35"/>
      <c r="E117" s="21" t="s">
        <v>125</v>
      </c>
      <c r="F117" s="21" t="s">
        <v>32</v>
      </c>
      <c r="G117" s="22">
        <f>G118</f>
        <v>47840</v>
      </c>
      <c r="H117" s="13"/>
      <c r="I117" s="14"/>
    </row>
    <row r="118" spans="2:9" ht="62.65" customHeight="1" x14ac:dyDescent="0.25">
      <c r="B118" s="20" t="s">
        <v>202</v>
      </c>
      <c r="C118" s="21" t="s">
        <v>203</v>
      </c>
      <c r="D118" s="21" t="s">
        <v>136</v>
      </c>
      <c r="E118" s="21" t="s">
        <v>125</v>
      </c>
      <c r="F118" s="21" t="s">
        <v>32</v>
      </c>
      <c r="G118" s="22">
        <f>47840</f>
        <v>47840</v>
      </c>
      <c r="H118" s="13">
        <v>0</v>
      </c>
      <c r="I118" s="14">
        <v>0</v>
      </c>
    </row>
    <row r="119" spans="2:9" ht="50.25" customHeight="1" x14ac:dyDescent="0.25">
      <c r="B119" s="54" t="s">
        <v>204</v>
      </c>
      <c r="C119" s="30" t="s">
        <v>205</v>
      </c>
      <c r="D119" s="38"/>
      <c r="E119" s="19"/>
      <c r="F119" s="19"/>
      <c r="G119" s="17">
        <f>G120+G123</f>
        <v>42368.79</v>
      </c>
      <c r="H119" s="13">
        <v>0</v>
      </c>
      <c r="I119" s="14">
        <v>0</v>
      </c>
    </row>
    <row r="120" spans="2:9" ht="36.6" customHeight="1" x14ac:dyDescent="0.25">
      <c r="B120" s="28" t="s">
        <v>206</v>
      </c>
      <c r="C120" s="40" t="s">
        <v>207</v>
      </c>
      <c r="D120" s="35"/>
      <c r="E120" s="21" t="s">
        <v>50</v>
      </c>
      <c r="F120" s="21" t="s">
        <v>32</v>
      </c>
      <c r="G120" s="22">
        <f>G121</f>
        <v>41753.1</v>
      </c>
      <c r="H120" s="13">
        <v>0</v>
      </c>
      <c r="I120" s="14">
        <v>0</v>
      </c>
    </row>
    <row r="121" spans="2:9" ht="72.400000000000006" customHeight="1" x14ac:dyDescent="0.25">
      <c r="B121" s="28" t="s">
        <v>208</v>
      </c>
      <c r="C121" s="21" t="s">
        <v>209</v>
      </c>
      <c r="D121" s="35">
        <v>400</v>
      </c>
      <c r="E121" s="21" t="s">
        <v>50</v>
      </c>
      <c r="F121" s="21" t="s">
        <v>53</v>
      </c>
      <c r="G121" s="22">
        <v>41753.1</v>
      </c>
      <c r="H121" s="13">
        <v>0</v>
      </c>
      <c r="I121" s="14">
        <v>0</v>
      </c>
    </row>
    <row r="122" spans="2:9" ht="27.6" customHeight="1" x14ac:dyDescent="0.25">
      <c r="B122" s="53" t="s">
        <v>181</v>
      </c>
      <c r="C122" s="21" t="s">
        <v>209</v>
      </c>
      <c r="D122" s="35">
        <v>400</v>
      </c>
      <c r="E122" s="21" t="s">
        <v>50</v>
      </c>
      <c r="F122" s="21" t="s">
        <v>53</v>
      </c>
      <c r="G122" s="22">
        <v>7933.1</v>
      </c>
      <c r="H122" s="13"/>
      <c r="I122" s="14"/>
    </row>
    <row r="123" spans="2:9" ht="33.6" customHeight="1" x14ac:dyDescent="0.25">
      <c r="B123" s="28" t="s">
        <v>210</v>
      </c>
      <c r="C123" s="40" t="s">
        <v>211</v>
      </c>
      <c r="D123" s="35"/>
      <c r="E123" s="21"/>
      <c r="F123" s="21"/>
      <c r="G123" s="22">
        <f>G124</f>
        <v>615.69000000000005</v>
      </c>
      <c r="H123" s="13"/>
      <c r="I123" s="14"/>
    </row>
    <row r="124" spans="2:9" ht="74.650000000000006" customHeight="1" x14ac:dyDescent="0.25">
      <c r="B124" s="28" t="s">
        <v>212</v>
      </c>
      <c r="C124" s="40" t="s">
        <v>213</v>
      </c>
      <c r="D124" s="35">
        <v>400</v>
      </c>
      <c r="E124" s="21" t="s">
        <v>50</v>
      </c>
      <c r="F124" s="21" t="s">
        <v>53</v>
      </c>
      <c r="G124" s="22">
        <f>615.69</f>
        <v>615.69000000000005</v>
      </c>
      <c r="H124" s="13"/>
      <c r="I124" s="14"/>
    </row>
    <row r="125" spans="2:9" ht="62.25" customHeight="1" x14ac:dyDescent="0.25">
      <c r="B125" s="18" t="s">
        <v>214</v>
      </c>
      <c r="C125" s="30" t="s">
        <v>215</v>
      </c>
      <c r="D125" s="38"/>
      <c r="E125" s="19"/>
      <c r="F125" s="19"/>
      <c r="G125" s="17">
        <f>G126</f>
        <v>128.19999999999999</v>
      </c>
      <c r="H125" s="13">
        <v>0</v>
      </c>
      <c r="I125" s="14">
        <v>0</v>
      </c>
    </row>
    <row r="126" spans="2:9" ht="36.6" customHeight="1" x14ac:dyDescent="0.25">
      <c r="B126" s="27" t="s">
        <v>216</v>
      </c>
      <c r="C126" s="32" t="s">
        <v>217</v>
      </c>
      <c r="D126" s="35"/>
      <c r="E126" s="21"/>
      <c r="F126" s="21"/>
      <c r="G126" s="22">
        <f>G127</f>
        <v>128.19999999999999</v>
      </c>
      <c r="H126" s="13">
        <v>0</v>
      </c>
      <c r="I126" s="14">
        <v>0</v>
      </c>
    </row>
    <row r="127" spans="2:9" ht="88.9" customHeight="1" x14ac:dyDescent="0.25">
      <c r="B127" s="27" t="s">
        <v>218</v>
      </c>
      <c r="C127" s="32" t="s">
        <v>219</v>
      </c>
      <c r="D127" s="35">
        <v>600</v>
      </c>
      <c r="E127" s="21" t="s">
        <v>51</v>
      </c>
      <c r="F127" s="21" t="s">
        <v>14</v>
      </c>
      <c r="G127" s="22">
        <v>128.19999999999999</v>
      </c>
      <c r="H127" s="13">
        <v>0</v>
      </c>
      <c r="I127" s="14">
        <v>0</v>
      </c>
    </row>
    <row r="128" spans="2:9" ht="49.9" customHeight="1" x14ac:dyDescent="0.25">
      <c r="B128" s="18" t="s">
        <v>220</v>
      </c>
      <c r="C128" s="30" t="s">
        <v>221</v>
      </c>
      <c r="D128" s="38"/>
      <c r="E128" s="19"/>
      <c r="F128" s="19"/>
      <c r="G128" s="58">
        <f>G129</f>
        <v>3500</v>
      </c>
      <c r="H128" s="13">
        <v>0</v>
      </c>
      <c r="I128" s="14">
        <v>0</v>
      </c>
    </row>
    <row r="129" spans="2:9" ht="47.25" x14ac:dyDescent="0.25">
      <c r="B129" s="20" t="s">
        <v>222</v>
      </c>
      <c r="C129" s="32" t="s">
        <v>223</v>
      </c>
      <c r="D129" s="21"/>
      <c r="E129" s="21" t="s">
        <v>48</v>
      </c>
      <c r="F129" s="21" t="s">
        <v>49</v>
      </c>
      <c r="G129" s="59">
        <f>G130</f>
        <v>3500</v>
      </c>
      <c r="H129" s="13">
        <v>0</v>
      </c>
      <c r="I129" s="14">
        <v>0</v>
      </c>
    </row>
    <row r="130" spans="2:9" ht="47.25" x14ac:dyDescent="0.25">
      <c r="B130" s="20" t="s">
        <v>224</v>
      </c>
      <c r="C130" s="32" t="s">
        <v>225</v>
      </c>
      <c r="D130" s="21" t="s">
        <v>20</v>
      </c>
      <c r="E130" s="21" t="s">
        <v>48</v>
      </c>
      <c r="F130" s="21" t="s">
        <v>49</v>
      </c>
      <c r="G130" s="59">
        <f>G131</f>
        <v>3500</v>
      </c>
      <c r="H130" s="13"/>
      <c r="I130" s="14"/>
    </row>
    <row r="131" spans="2:9" ht="61.9" customHeight="1" x14ac:dyDescent="0.25">
      <c r="B131" s="20" t="s">
        <v>226</v>
      </c>
      <c r="C131" s="40" t="s">
        <v>227</v>
      </c>
      <c r="D131" s="21" t="s">
        <v>20</v>
      </c>
      <c r="E131" s="21" t="s">
        <v>48</v>
      </c>
      <c r="F131" s="21" t="s">
        <v>49</v>
      </c>
      <c r="G131" s="59">
        <v>3500</v>
      </c>
      <c r="H131" s="13"/>
      <c r="I131" s="14"/>
    </row>
    <row r="132" spans="2:9" ht="26.1" customHeight="1" x14ac:dyDescent="0.25">
      <c r="B132" s="53" t="s">
        <v>181</v>
      </c>
      <c r="C132" s="40" t="s">
        <v>227</v>
      </c>
      <c r="D132" s="21" t="s">
        <v>20</v>
      </c>
      <c r="E132" s="21" t="s">
        <v>48</v>
      </c>
      <c r="F132" s="21" t="s">
        <v>49</v>
      </c>
      <c r="G132" s="59">
        <v>665</v>
      </c>
      <c r="H132" s="13"/>
      <c r="I132" s="14"/>
    </row>
    <row r="133" spans="2:9" s="60" customFormat="1" ht="13.9" customHeight="1" x14ac:dyDescent="0.25">
      <c r="B133" s="16" t="s">
        <v>228</v>
      </c>
      <c r="C133" s="38">
        <v>99</v>
      </c>
      <c r="D133" s="16"/>
      <c r="E133" s="16"/>
      <c r="F133" s="16"/>
      <c r="G133" s="17">
        <f>G134</f>
        <v>7980.5300000000007</v>
      </c>
      <c r="H133" s="13">
        <v>0</v>
      </c>
      <c r="I133" s="14">
        <v>0</v>
      </c>
    </row>
    <row r="134" spans="2:9" ht="30.75" customHeight="1" x14ac:dyDescent="0.25">
      <c r="B134" s="61" t="s">
        <v>229</v>
      </c>
      <c r="C134" s="35">
        <v>999</v>
      </c>
      <c r="D134" s="34"/>
      <c r="E134" s="34"/>
      <c r="F134" s="34"/>
      <c r="G134" s="22">
        <f>G135+G136+G137+G138+G139+G140+G141+G142+G143+G144+G145+G146+G147+G148+G149+G150+G151+G152</f>
        <v>7980.5300000000007</v>
      </c>
      <c r="H134" s="13">
        <v>0</v>
      </c>
      <c r="I134" s="14">
        <v>0</v>
      </c>
    </row>
    <row r="135" spans="2:9" ht="102.2" customHeight="1" x14ac:dyDescent="0.25">
      <c r="B135" s="37" t="s">
        <v>230</v>
      </c>
      <c r="C135" s="62" t="s">
        <v>231</v>
      </c>
      <c r="D135" s="35">
        <v>100</v>
      </c>
      <c r="E135" s="21" t="s">
        <v>14</v>
      </c>
      <c r="F135" s="21" t="s">
        <v>32</v>
      </c>
      <c r="G135" s="22">
        <v>966</v>
      </c>
      <c r="H135" s="13"/>
      <c r="I135" s="14"/>
    </row>
    <row r="136" spans="2:9" ht="49.9" customHeight="1" x14ac:dyDescent="0.25">
      <c r="B136" s="20" t="s">
        <v>232</v>
      </c>
      <c r="C136" s="62" t="s">
        <v>233</v>
      </c>
      <c r="D136" s="62" t="s">
        <v>20</v>
      </c>
      <c r="E136" s="62" t="s">
        <v>14</v>
      </c>
      <c r="F136" s="62" t="s">
        <v>53</v>
      </c>
      <c r="G136" s="44">
        <v>32</v>
      </c>
      <c r="H136" s="13">
        <v>0</v>
      </c>
      <c r="I136" s="14">
        <v>0</v>
      </c>
    </row>
    <row r="137" spans="2:9" ht="86.25" customHeight="1" x14ac:dyDescent="0.25">
      <c r="B137" s="61" t="s">
        <v>234</v>
      </c>
      <c r="C137" s="21" t="s">
        <v>235</v>
      </c>
      <c r="D137" s="21" t="s">
        <v>37</v>
      </c>
      <c r="E137" s="21" t="s">
        <v>14</v>
      </c>
      <c r="F137" s="21" t="s">
        <v>48</v>
      </c>
      <c r="G137" s="22">
        <v>1043.0999999999999</v>
      </c>
      <c r="H137" s="13">
        <v>0</v>
      </c>
      <c r="I137" s="14">
        <v>0</v>
      </c>
    </row>
    <row r="138" spans="2:9" ht="96.2" customHeight="1" x14ac:dyDescent="0.25">
      <c r="B138" s="20" t="s">
        <v>236</v>
      </c>
      <c r="C138" s="32" t="s">
        <v>237</v>
      </c>
      <c r="D138" s="21" t="s">
        <v>37</v>
      </c>
      <c r="E138" s="32" t="s">
        <v>14</v>
      </c>
      <c r="F138" s="32" t="s">
        <v>48</v>
      </c>
      <c r="G138" s="22">
        <v>1470.2</v>
      </c>
      <c r="H138" s="13">
        <v>0</v>
      </c>
      <c r="I138" s="14">
        <v>0</v>
      </c>
    </row>
    <row r="139" spans="2:9" ht="46.5" customHeight="1" x14ac:dyDescent="0.25">
      <c r="B139" s="20" t="s">
        <v>238</v>
      </c>
      <c r="C139" s="21" t="s">
        <v>233</v>
      </c>
      <c r="D139" s="21" t="s">
        <v>20</v>
      </c>
      <c r="E139" s="21" t="s">
        <v>14</v>
      </c>
      <c r="F139" s="21" t="s">
        <v>48</v>
      </c>
      <c r="G139" s="22">
        <v>628.79999999999995</v>
      </c>
      <c r="H139" s="13">
        <v>0</v>
      </c>
      <c r="I139" s="14">
        <v>0</v>
      </c>
    </row>
    <row r="140" spans="2:9" ht="35.25" customHeight="1" x14ac:dyDescent="0.25">
      <c r="B140" s="20" t="s">
        <v>239</v>
      </c>
      <c r="C140" s="32" t="s">
        <v>233</v>
      </c>
      <c r="D140" s="21" t="s">
        <v>46</v>
      </c>
      <c r="E140" s="32" t="s">
        <v>14</v>
      </c>
      <c r="F140" s="32" t="s">
        <v>48</v>
      </c>
      <c r="G140" s="22">
        <v>37.9</v>
      </c>
      <c r="H140" s="13"/>
      <c r="I140" s="14"/>
    </row>
    <row r="141" spans="2:9" ht="45.75" customHeight="1" x14ac:dyDescent="0.25">
      <c r="B141" s="27" t="s">
        <v>240</v>
      </c>
      <c r="C141" s="21" t="s">
        <v>241</v>
      </c>
      <c r="D141" s="21" t="s">
        <v>46</v>
      </c>
      <c r="E141" s="21" t="s">
        <v>14</v>
      </c>
      <c r="F141" s="21" t="s">
        <v>125</v>
      </c>
      <c r="G141" s="22">
        <v>20</v>
      </c>
      <c r="H141" s="13"/>
      <c r="I141" s="14"/>
    </row>
    <row r="142" spans="2:9" ht="33" customHeight="1" x14ac:dyDescent="0.25">
      <c r="B142" s="20" t="s">
        <v>242</v>
      </c>
      <c r="C142" s="21" t="s">
        <v>243</v>
      </c>
      <c r="D142" s="21" t="s">
        <v>20</v>
      </c>
      <c r="E142" s="21" t="s">
        <v>14</v>
      </c>
      <c r="F142" s="21" t="s">
        <v>17</v>
      </c>
      <c r="G142" s="22">
        <v>13</v>
      </c>
      <c r="H142" s="13">
        <v>0</v>
      </c>
      <c r="I142" s="14">
        <v>0</v>
      </c>
    </row>
    <row r="143" spans="2:9" ht="112.7" customHeight="1" x14ac:dyDescent="0.25">
      <c r="B143" s="20" t="s">
        <v>244</v>
      </c>
      <c r="C143" s="21" t="s">
        <v>245</v>
      </c>
      <c r="D143" s="21" t="s">
        <v>37</v>
      </c>
      <c r="E143" s="21" t="s">
        <v>32</v>
      </c>
      <c r="F143" s="21" t="s">
        <v>53</v>
      </c>
      <c r="G143" s="22">
        <v>599.6</v>
      </c>
      <c r="H143" s="13">
        <v>0</v>
      </c>
      <c r="I143" s="14">
        <v>0</v>
      </c>
    </row>
    <row r="144" spans="2:9" ht="75.400000000000006" customHeight="1" x14ac:dyDescent="0.25">
      <c r="B144" s="20" t="s">
        <v>246</v>
      </c>
      <c r="C144" s="21" t="s">
        <v>245</v>
      </c>
      <c r="D144" s="21" t="s">
        <v>20</v>
      </c>
      <c r="E144" s="21" t="s">
        <v>32</v>
      </c>
      <c r="F144" s="21" t="s">
        <v>53</v>
      </c>
      <c r="G144" s="22">
        <v>109.7</v>
      </c>
      <c r="H144" s="13">
        <v>0</v>
      </c>
      <c r="I144" s="14">
        <v>0</v>
      </c>
    </row>
    <row r="145" spans="2:9" ht="49.5" customHeight="1" x14ac:dyDescent="0.25">
      <c r="B145" s="28" t="s">
        <v>247</v>
      </c>
      <c r="C145" s="21" t="s">
        <v>248</v>
      </c>
      <c r="D145" s="35">
        <v>500</v>
      </c>
      <c r="E145" s="21" t="s">
        <v>53</v>
      </c>
      <c r="F145" s="21" t="s">
        <v>27</v>
      </c>
      <c r="G145" s="22">
        <v>784.73</v>
      </c>
      <c r="H145" s="13">
        <v>0</v>
      </c>
      <c r="I145" s="14">
        <v>0</v>
      </c>
    </row>
    <row r="146" spans="2:9" ht="65.650000000000006" customHeight="1" x14ac:dyDescent="0.25">
      <c r="B146" s="31" t="s">
        <v>249</v>
      </c>
      <c r="C146" s="21" t="s">
        <v>250</v>
      </c>
      <c r="D146" s="35">
        <v>800</v>
      </c>
      <c r="E146" s="21" t="s">
        <v>48</v>
      </c>
      <c r="F146" s="21" t="s">
        <v>14</v>
      </c>
      <c r="G146" s="22">
        <v>500</v>
      </c>
      <c r="H146" s="13">
        <v>0</v>
      </c>
      <c r="I146" s="14">
        <v>0</v>
      </c>
    </row>
    <row r="147" spans="2:9" ht="110.25" customHeight="1" x14ac:dyDescent="0.25">
      <c r="B147" s="28" t="s">
        <v>251</v>
      </c>
      <c r="C147" s="21" t="s">
        <v>252</v>
      </c>
      <c r="D147" s="35">
        <v>200</v>
      </c>
      <c r="E147" s="21" t="s">
        <v>48</v>
      </c>
      <c r="F147" s="21" t="s">
        <v>62</v>
      </c>
      <c r="G147" s="59">
        <v>300</v>
      </c>
      <c r="H147" s="13"/>
      <c r="I147" s="14"/>
    </row>
    <row r="148" spans="2:9" ht="50.65" customHeight="1" x14ac:dyDescent="0.25">
      <c r="B148" s="28" t="s">
        <v>253</v>
      </c>
      <c r="C148" s="21" t="s">
        <v>254</v>
      </c>
      <c r="D148" s="35">
        <v>200</v>
      </c>
      <c r="E148" s="21" t="s">
        <v>48</v>
      </c>
      <c r="F148" s="21" t="s">
        <v>62</v>
      </c>
      <c r="G148" s="59">
        <v>45</v>
      </c>
      <c r="H148" s="13"/>
      <c r="I148" s="14"/>
    </row>
    <row r="149" spans="2:9" ht="36" customHeight="1" x14ac:dyDescent="0.25">
      <c r="B149" s="20" t="s">
        <v>255</v>
      </c>
      <c r="C149" s="21" t="s">
        <v>256</v>
      </c>
      <c r="D149" s="35">
        <v>500</v>
      </c>
      <c r="E149" s="21" t="s">
        <v>27</v>
      </c>
      <c r="F149" s="21" t="s">
        <v>53</v>
      </c>
      <c r="G149" s="44">
        <v>172</v>
      </c>
      <c r="H149" s="13"/>
      <c r="I149" s="14"/>
    </row>
    <row r="150" spans="2:9" ht="73.5" customHeight="1" x14ac:dyDescent="0.25">
      <c r="B150" s="20" t="s">
        <v>257</v>
      </c>
      <c r="C150" s="21" t="s">
        <v>258</v>
      </c>
      <c r="D150" s="35">
        <v>300</v>
      </c>
      <c r="E150" s="21" t="s">
        <v>27</v>
      </c>
      <c r="F150" s="21" t="s">
        <v>53</v>
      </c>
      <c r="G150" s="22">
        <v>0.6</v>
      </c>
      <c r="H150" s="13"/>
      <c r="I150" s="14"/>
    </row>
    <row r="151" spans="2:9" ht="48" customHeight="1" x14ac:dyDescent="0.25">
      <c r="B151" s="27" t="s">
        <v>259</v>
      </c>
      <c r="C151" s="21" t="s">
        <v>260</v>
      </c>
      <c r="D151" s="21" t="s">
        <v>30</v>
      </c>
      <c r="E151" s="21" t="s">
        <v>27</v>
      </c>
      <c r="F151" s="21" t="s">
        <v>53</v>
      </c>
      <c r="G151" s="22">
        <v>125.9</v>
      </c>
      <c r="H151" s="13"/>
      <c r="I151" s="14"/>
    </row>
    <row r="152" spans="2:9" ht="47.25" x14ac:dyDescent="0.25">
      <c r="B152" s="37" t="s">
        <v>261</v>
      </c>
      <c r="C152" s="63" t="s">
        <v>262</v>
      </c>
      <c r="D152" s="63">
        <v>800</v>
      </c>
      <c r="E152" s="64" t="s">
        <v>14</v>
      </c>
      <c r="F152" s="64" t="s">
        <v>97</v>
      </c>
      <c r="G152" s="65">
        <v>1132</v>
      </c>
    </row>
  </sheetData>
  <mergeCells count="5">
    <mergeCell ref="B1:G1"/>
    <mergeCell ref="B2:G2"/>
    <mergeCell ref="B3:G3"/>
    <mergeCell ref="A5:G9"/>
    <mergeCell ref="B10:G10"/>
  </mergeCells>
  <pageMargins left="0.70833333333333304" right="0.70833333333333304" top="0.74791666666666701" bottom="0.74791666666666701" header="0.51180555555555496" footer="0.51180555555555496"/>
  <pageSetup paperSize="9" firstPageNumber="0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HP</cp:lastModifiedBy>
  <cp:revision>28</cp:revision>
  <cp:lastPrinted>2020-11-18T13:39:36Z</cp:lastPrinted>
  <dcterms:created xsi:type="dcterms:W3CDTF">2006-09-16T00:00:00Z</dcterms:created>
  <dcterms:modified xsi:type="dcterms:W3CDTF">2020-12-15T05:50:03Z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