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65" windowHeight="12540" activeTab="1"/>
  </bookViews>
  <sheets>
    <sheet name="2" sheetId="1" r:id="rId1"/>
    <sheet name="Лист1" sheetId="2" r:id="rId2"/>
    <sheet name="3" sheetId="3" r:id="rId3"/>
  </sheets>
  <definedNames>
    <definedName name="_xlnm.Print_Area" localSheetId="0">'2'!#REF!</definedName>
    <definedName name="_xlnm.Print_Area" localSheetId="2">'3'!$A$1:$E$2</definedName>
    <definedName name="_xlnm.Print_Area" localSheetId="1">'Лист1'!$A$1:$U$39</definedName>
  </definedNames>
  <calcPr fullCalcOnLoad="1"/>
</workbook>
</file>

<file path=xl/comments2.xml><?xml version="1.0" encoding="utf-8"?>
<comments xmlns="http://schemas.openxmlformats.org/spreadsheetml/2006/main">
  <authors>
    <author>Пользователь</author>
  </authors>
  <commentList>
    <comment ref="E3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<sst xmlns="http://schemas.openxmlformats.org/spreadsheetml/2006/main" count="126" uniqueCount="95">
  <si>
    <t>Приложение 1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</si>
  <si>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</si>
  <si>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</si>
  <si>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</si>
  <si>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</si>
  <si>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</si>
  <si>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</si>
  <si>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</si>
  <si>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</si>
  <si>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</si>
  <si>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</si>
  <si>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</si>
  <si>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</si>
  <si>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</si>
  <si>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</si>
  <si>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</si>
  <si>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</si>
  <si>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</si>
  <si>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</si>
  <si>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</si>
  <si>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</si>
  <si>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</si>
  <si>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</si>
  <si>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</si>
  <si>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</si>
  <si>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</si>
  <si>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</si>
  <si>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</si>
  <si>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</si>
  <si>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</si>
  <si>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</si>
  <si>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</si>
  <si>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</si>
  <si>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</si>
  <si>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</si>
  <si>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</si>
  <si>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</si>
  <si>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</si>
  <si>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</si>
  <si>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</si>
  <si>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</si>
  <si>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</si>
  <si>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</si>
  <si>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</si>
  <si>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</si>
  <si>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</si>
  <si>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</si>
  <si>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</si>
  <si>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</si>
  <si>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</si>
  <si>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</si>
  <si>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</si>
  <si>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</si>
  <si>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0200</t>
  </si>
  <si>
    <t>капитальные вложения в объекты недвижимого имущества (по ВР 400)</t>
  </si>
  <si>
    <t>0210</t>
  </si>
  <si>
    <t>межбюджетные трансферты (по ВР 500)</t>
  </si>
  <si>
    <t>0220</t>
  </si>
  <si>
    <t>предоставление субсидий  бюджетным, автономным учреждениям и иным некоммерческим организациям (по ВР 600)</t>
  </si>
  <si>
    <t>0230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</si>
  <si>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</si>
  <si>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</si>
  <si>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</si>
  <si>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</si>
  <si>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</si>
  <si>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</si>
  <si>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</si>
  <si>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0500</t>
  </si>
  <si>
    <t>0510</t>
  </si>
  <si>
    <t>0520</t>
  </si>
  <si>
    <t>0600</t>
  </si>
  <si>
    <t>0610</t>
  </si>
  <si>
    <t>0620</t>
  </si>
  <si>
    <t>РЕЗУЛЬТАТ ОПЕРАЦИЙ (без операций по управлению средствами на едином счете  местного бюджета) (стр.0300+стр.0500-стр.0600)</t>
  </si>
  <si>
    <t>0700</t>
  </si>
  <si>
    <t>0800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</si>
  <si>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</si>
  <si>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местного бюджета) (стр.0800-стр.0900)</t>
  </si>
  <si>
    <t>1000</t>
  </si>
  <si>
    <t xml:space="preserve">  </t>
  </si>
  <si>
    <t>обслуживание муниципального  долга города Струнино  (по ВР 700)</t>
  </si>
  <si>
    <t>Прогноз поступлений,всего</t>
  </si>
  <si>
    <t>Прогноз перечислений,всего</t>
  </si>
  <si>
    <t>Прогноз поступлений по источникам внутреннего финансирования дефицита бюджета -всего</t>
  </si>
  <si>
    <t>Прогноз перечислений  по источникам внутреннего финансирования дефицита  бюджета -всего</t>
  </si>
  <si>
    <t>погашение бюджетных кредитов</t>
  </si>
  <si>
    <t>погашение кредитов кредитных организаций</t>
  </si>
  <si>
    <t xml:space="preserve">Остатки на едином счете местного бюджета  на начало периода </t>
  </si>
  <si>
    <t xml:space="preserve">Остатки на едином счете местного бюджета  на конец периода </t>
  </si>
  <si>
    <t>бюджетные кредиты, привлеченные из областного бюджета</t>
  </si>
  <si>
    <t>кредиты,привлеченные от кредитных организаций</t>
  </si>
  <si>
    <t>к Порядку составления и ведения кассового плана исполнения бюджета муниципального образования город Струнино утвержденного постановлением администрации города Струнино     от 04.10.2021       №817</t>
  </si>
  <si>
    <t>Кассовый план исполнения бюджета города Струнино  2023  год</t>
  </si>
  <si>
    <t>(по состоянию на "01"июля 2023  г.)</t>
  </si>
  <si>
    <t xml:space="preserve">Заведующий бюджетным отделом: _________________   Н.А.Кулакова   
Ответственный исполнитель :___________________    Е.Г.Киселева   
Дата формирования "30 "июня  2023 г.     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</si>
</sst>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</numFmts>
  <fonts count="51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2"/>
      <name val="Arial Cyr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3" fillId="0" borderId="0" xfId="52" applyFont="1" applyAlignment="1">
      <alignment horizontal="left"/>
      <protection/>
    </xf>
    <xf numFmtId="0" fontId="5" fillId="0" borderId="0" xfId="0" applyFont="1" applyFill="1" applyAlignment="1">
      <alignment vertical="top" wrapText="1"/>
    </xf>
    <xf numFmtId="0" fontId="3" fillId="0" borderId="0" xfId="52" applyFont="1" applyFill="1" applyAlignment="1">
      <alignment/>
      <protection/>
    </xf>
    <xf numFmtId="0" fontId="6" fillId="0" borderId="0" xfId="52" applyFont="1">
      <alignment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11" fillId="0" borderId="10" xfId="60" applyNumberFormat="1" applyFont="1" applyFill="1" applyBorder="1" applyAlignment="1">
      <alignment horizontal="center" vertical="top" wrapText="1"/>
    </xf>
    <xf numFmtId="176" fontId="12" fillId="0" borderId="10" xfId="43" applyNumberFormat="1" applyFont="1" applyFill="1" applyBorder="1" applyAlignment="1">
      <alignment horizontal="right" vertical="top" wrapText="1"/>
    </xf>
    <xf numFmtId="176" fontId="12" fillId="0" borderId="10" xfId="60" applyNumberFormat="1" applyFont="1" applyFill="1" applyBorder="1" applyAlignment="1">
      <alignment horizontal="righ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49" fontId="13" fillId="0" borderId="10" xfId="60" applyNumberFormat="1" applyFont="1" applyFill="1" applyBorder="1" applyAlignment="1">
      <alignment horizontal="center" vertical="top" wrapText="1"/>
    </xf>
    <xf numFmtId="176" fontId="6" fillId="0" borderId="10" xfId="60" applyNumberFormat="1" applyFont="1" applyFill="1" applyBorder="1" applyAlignment="1">
      <alignment horizontal="right" vertical="top" wrapText="1"/>
    </xf>
    <xf numFmtId="176" fontId="6" fillId="0" borderId="10" xfId="43" applyNumberFormat="1" applyFont="1" applyFill="1" applyBorder="1" applyAlignment="1">
      <alignment horizontal="right"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14" fillId="0" borderId="10" xfId="56" applyNumberFormat="1" applyFont="1" applyFill="1" applyBorder="1" applyAlignment="1">
      <alignment horizontal="left" vertical="top" wrapText="1"/>
    </xf>
    <xf numFmtId="168" fontId="14" fillId="0" borderId="10" xfId="43" applyFont="1" applyFill="1" applyBorder="1" applyAlignment="1">
      <alignment horizontal="left" vertical="top" wrapText="1"/>
    </xf>
    <xf numFmtId="168" fontId="15" fillId="0" borderId="10" xfId="43" applyFont="1" applyFill="1" applyBorder="1" applyAlignment="1">
      <alignment horizontal="left" vertical="top" wrapText="1"/>
    </xf>
    <xf numFmtId="168" fontId="14" fillId="33" borderId="10" xfId="43" applyFont="1" applyFill="1" applyBorder="1" applyAlignment="1">
      <alignment horizontal="left" vertical="top" wrapText="1"/>
    </xf>
    <xf numFmtId="176" fontId="6" fillId="0" borderId="10" xfId="59" applyNumberFormat="1" applyFont="1" applyFill="1" applyBorder="1" applyAlignment="1">
      <alignment horizontal="right" vertical="top" wrapText="1"/>
    </xf>
    <xf numFmtId="168" fontId="15" fillId="33" borderId="10" xfId="43" applyFont="1" applyFill="1" applyBorder="1" applyAlignment="1">
      <alignment horizontal="left" vertical="top" wrapText="1"/>
    </xf>
    <xf numFmtId="0" fontId="15" fillId="0" borderId="10" xfId="56" applyNumberFormat="1" applyFont="1" applyFill="1" applyBorder="1" applyAlignment="1">
      <alignment horizontal="left" vertical="top" wrapText="1"/>
    </xf>
    <xf numFmtId="0" fontId="15" fillId="0" borderId="10" xfId="44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16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4" fontId="6" fillId="0" borderId="10" xfId="60" applyNumberFormat="1" applyFont="1" applyFill="1" applyBorder="1" applyAlignment="1">
      <alignment horizontal="right" vertical="top" wrapText="1"/>
    </xf>
    <xf numFmtId="4" fontId="12" fillId="0" borderId="10" xfId="43" applyNumberFormat="1" applyFont="1" applyFill="1" applyBorder="1" applyAlignment="1">
      <alignment horizontal="right" vertical="top" wrapText="1"/>
    </xf>
    <xf numFmtId="4" fontId="12" fillId="0" borderId="10" xfId="60" applyNumberFormat="1" applyFont="1" applyFill="1" applyBorder="1" applyAlignment="1">
      <alignment horizontal="right" vertical="top" wrapText="1"/>
    </xf>
    <xf numFmtId="4" fontId="6" fillId="0" borderId="10" xfId="0" applyNumberFormat="1" applyFont="1" applyBorder="1" applyAlignment="1">
      <alignment vertical="top"/>
    </xf>
    <xf numFmtId="4" fontId="6" fillId="33" borderId="10" xfId="60" applyNumberFormat="1" applyFont="1" applyFill="1" applyBorder="1" applyAlignment="1">
      <alignment horizontal="right" vertical="top" wrapText="1"/>
    </xf>
    <xf numFmtId="4" fontId="6" fillId="34" borderId="10" xfId="60" applyNumberFormat="1" applyFont="1" applyFill="1" applyBorder="1" applyAlignment="1">
      <alignment horizontal="right" vertical="top" wrapText="1"/>
    </xf>
    <xf numFmtId="177" fontId="6" fillId="0" borderId="10" xfId="6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11" xfId="52" applyFont="1" applyBorder="1" applyAlignment="1">
      <alignment vertical="justify" wrapText="1"/>
      <protection/>
    </xf>
    <xf numFmtId="0" fontId="16" fillId="0" borderId="11" xfId="0" applyFont="1" applyBorder="1" applyAlignment="1">
      <alignment vertical="justify"/>
    </xf>
    <xf numFmtId="0" fontId="16" fillId="0" borderId="0" xfId="0" applyFont="1" applyFill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15" fillId="0" borderId="11" xfId="44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4.25390625" style="1" bestFit="1" customWidth="1"/>
    <col min="7" max="8" width="5.375" style="1" bestFit="1" customWidth="1"/>
    <col min="9" max="9" width="22.875" style="1" customWidth="1"/>
    <col min="10" max="10" width="8.75390625" style="1" bestFit="1" customWidth="1"/>
    <col min="11" max="11" width="7.625" style="1" bestFit="1" customWidth="1"/>
    <col min="12" max="12" width="6.625" style="1" customWidth="1"/>
    <col min="13" max="13" width="7.875" style="1" customWidth="1"/>
    <col min="14" max="16384" width="9.125" style="1" customWidth="1"/>
  </cols>
  <sheetData/>
  <sheetProtection/>
  <printOptions/>
  <pageMargins left="0.59" right="0.24" top="0.61" bottom="0.22" header="0.5" footer="0.18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SheetLayoutView="100" zoomScalePageLayoutView="0" workbookViewId="0" topLeftCell="A34">
      <selection activeCell="G42" sqref="G42"/>
    </sheetView>
  </sheetViews>
  <sheetFormatPr defaultColWidth="9.00390625" defaultRowHeight="12.75"/>
  <cols>
    <col min="1" max="1" width="14.875" style="0" customWidth="1"/>
    <col min="3" max="3" width="13.625" style="0" customWidth="1"/>
    <col min="4" max="4" width="10.25390625" style="0" customWidth="1"/>
    <col min="5" max="5" width="9.375" style="0" customWidth="1"/>
    <col min="6" max="6" width="9.25390625" style="0" customWidth="1"/>
    <col min="7" max="7" width="9.625" style="0" customWidth="1"/>
    <col min="8" max="8" width="9.125" style="0" customWidth="1"/>
    <col min="9" max="10" width="9.875" style="0" customWidth="1"/>
    <col min="11" max="11" width="10.625" style="0" customWidth="1"/>
    <col min="12" max="12" width="11.625" style="0" customWidth="1"/>
    <col min="13" max="13" width="9.625" style="0" customWidth="1"/>
    <col min="14" max="14" width="9.00390625" style="0" customWidth="1"/>
    <col min="15" max="15" width="10.125" style="0" customWidth="1"/>
    <col min="16" max="16" width="0.2421875" style="0" hidden="1" customWidth="1"/>
    <col min="17" max="17" width="11.25390625" style="0" customWidth="1"/>
    <col min="18" max="18" width="9.875" style="0" customWidth="1"/>
    <col min="19" max="19" width="8.625" style="0" customWidth="1"/>
    <col min="20" max="20" width="10.875" style="0" customWidth="1"/>
    <col min="21" max="21" width="13.875" style="0" customWidth="1"/>
  </cols>
  <sheetData>
    <row r="1" spans="17:21" ht="12.75">
      <c r="Q1" s="34" t="s">
        <v>0</v>
      </c>
      <c r="R1" s="3"/>
      <c r="S1" s="3"/>
      <c r="T1" s="3"/>
      <c r="U1" s="3"/>
    </row>
    <row r="2" spans="17:21" ht="48.75" customHeight="1">
      <c r="Q2" s="48" t="s">
        <v>91</v>
      </c>
      <c r="R2" s="48"/>
      <c r="S2" s="48"/>
      <c r="T2" s="48"/>
      <c r="U2" s="48"/>
    </row>
    <row r="3" spans="17:21" ht="12.75">
      <c r="Q3" s="3"/>
      <c r="R3" s="3"/>
      <c r="S3" s="3"/>
      <c r="T3" s="3"/>
      <c r="U3" s="3"/>
    </row>
    <row r="4" spans="1:21" ht="15.75">
      <c r="A4" s="4"/>
      <c r="B4" s="4"/>
      <c r="C4" s="4"/>
      <c r="D4" s="5" t="s">
        <v>92</v>
      </c>
      <c r="E4" s="6"/>
      <c r="F4" s="6"/>
      <c r="G4" s="35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</row>
    <row r="5" spans="1:21" ht="15.75">
      <c r="A5" s="4"/>
      <c r="B5" s="4"/>
      <c r="C5" s="4"/>
      <c r="D5" s="7" t="s">
        <v>93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</row>
    <row r="6" spans="1:21" ht="12.75">
      <c r="A6" s="4" t="s">
        <v>1</v>
      </c>
      <c r="B6" s="4"/>
      <c r="C6" s="4"/>
      <c r="D6" s="8" t="s">
        <v>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4"/>
      <c r="B7" s="4"/>
      <c r="C7" s="4"/>
      <c r="D7" s="8" t="s">
        <v>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2.75">
      <c r="A9" s="43" t="s">
        <v>4</v>
      </c>
      <c r="B9" s="43" t="s">
        <v>5</v>
      </c>
      <c r="C9" s="43" t="s">
        <v>6</v>
      </c>
      <c r="D9" s="43" t="s">
        <v>7</v>
      </c>
      <c r="E9" s="43" t="s">
        <v>8</v>
      </c>
      <c r="F9" s="43"/>
      <c r="G9" s="43"/>
      <c r="H9" s="43" t="s">
        <v>9</v>
      </c>
      <c r="I9" s="43" t="s">
        <v>10</v>
      </c>
      <c r="J9" s="43"/>
      <c r="K9" s="43"/>
      <c r="L9" s="43" t="s">
        <v>11</v>
      </c>
      <c r="M9" s="43" t="s">
        <v>12</v>
      </c>
      <c r="N9" s="43"/>
      <c r="O9" s="43"/>
      <c r="P9" s="9"/>
      <c r="Q9" s="43" t="s">
        <v>13</v>
      </c>
      <c r="R9" s="43" t="s">
        <v>14</v>
      </c>
      <c r="S9" s="43"/>
      <c r="T9" s="43"/>
      <c r="U9" s="43" t="s">
        <v>15</v>
      </c>
    </row>
    <row r="10" spans="1:21" ht="12.75">
      <c r="A10" s="43" t="s">
        <v>1</v>
      </c>
      <c r="B10" s="43" t="s">
        <v>1</v>
      </c>
      <c r="C10" s="43" t="s">
        <v>1</v>
      </c>
      <c r="D10" s="43" t="s">
        <v>1</v>
      </c>
      <c r="E10" s="43" t="s">
        <v>1</v>
      </c>
      <c r="F10" s="43" t="s">
        <v>1</v>
      </c>
      <c r="G10" s="43" t="s">
        <v>1</v>
      </c>
      <c r="H10" s="43" t="s">
        <v>1</v>
      </c>
      <c r="I10" s="43" t="s">
        <v>1</v>
      </c>
      <c r="J10" s="43" t="s">
        <v>1</v>
      </c>
      <c r="K10" s="43" t="s">
        <v>1</v>
      </c>
      <c r="L10" s="43" t="s">
        <v>1</v>
      </c>
      <c r="M10" s="43" t="s">
        <v>1</v>
      </c>
      <c r="N10" s="43" t="s">
        <v>1</v>
      </c>
      <c r="O10" s="43" t="s">
        <v>1</v>
      </c>
      <c r="P10" s="9"/>
      <c r="Q10" s="43" t="s">
        <v>1</v>
      </c>
      <c r="R10" s="43" t="s">
        <v>1</v>
      </c>
      <c r="S10" s="43" t="s">
        <v>1</v>
      </c>
      <c r="T10" s="43" t="s">
        <v>1</v>
      </c>
      <c r="U10" s="43" t="s">
        <v>1</v>
      </c>
    </row>
    <row r="11" spans="1:21" ht="12.75">
      <c r="A11" s="43" t="s">
        <v>1</v>
      </c>
      <c r="B11" s="43" t="s">
        <v>1</v>
      </c>
      <c r="C11" s="43" t="s">
        <v>1</v>
      </c>
      <c r="D11" s="43" t="s">
        <v>1</v>
      </c>
      <c r="E11" s="10" t="s">
        <v>16</v>
      </c>
      <c r="F11" s="10" t="s">
        <v>17</v>
      </c>
      <c r="G11" s="10" t="s">
        <v>18</v>
      </c>
      <c r="H11" s="43" t="s">
        <v>1</v>
      </c>
      <c r="I11" s="10" t="s">
        <v>19</v>
      </c>
      <c r="J11" s="10" t="s">
        <v>20</v>
      </c>
      <c r="K11" s="10" t="s">
        <v>21</v>
      </c>
      <c r="L11" s="43" t="s">
        <v>1</v>
      </c>
      <c r="M11" s="10" t="s">
        <v>22</v>
      </c>
      <c r="N11" s="10" t="s">
        <v>23</v>
      </c>
      <c r="O11" s="10" t="s">
        <v>24</v>
      </c>
      <c r="P11" s="10"/>
      <c r="Q11" s="43" t="s">
        <v>1</v>
      </c>
      <c r="R11" s="10" t="s">
        <v>25</v>
      </c>
      <c r="S11" s="10" t="s">
        <v>26</v>
      </c>
      <c r="T11" s="10" t="s">
        <v>27</v>
      </c>
      <c r="U11" s="43" t="s">
        <v>1</v>
      </c>
    </row>
    <row r="12" spans="1:21" ht="12.75">
      <c r="A12" s="11" t="s">
        <v>28</v>
      </c>
      <c r="B12" s="11" t="s">
        <v>29</v>
      </c>
      <c r="C12" s="11" t="s">
        <v>30</v>
      </c>
      <c r="D12" s="12">
        <v>4</v>
      </c>
      <c r="E12" s="11" t="s">
        <v>31</v>
      </c>
      <c r="F12" s="11" t="s">
        <v>32</v>
      </c>
      <c r="G12" s="11" t="s">
        <v>33</v>
      </c>
      <c r="H12" s="11" t="s">
        <v>34</v>
      </c>
      <c r="I12" s="11" t="s">
        <v>35</v>
      </c>
      <c r="J12" s="11" t="s">
        <v>36</v>
      </c>
      <c r="K12" s="11" t="s">
        <v>37</v>
      </c>
      <c r="L12" s="11" t="s">
        <v>38</v>
      </c>
      <c r="M12" s="11" t="s">
        <v>39</v>
      </c>
      <c r="N12" s="11" t="s">
        <v>40</v>
      </c>
      <c r="O12" s="11" t="s">
        <v>41</v>
      </c>
      <c r="P12" s="11"/>
      <c r="Q12" s="11" t="s">
        <v>42</v>
      </c>
      <c r="R12" s="13" t="s">
        <v>43</v>
      </c>
      <c r="S12" s="11" t="s">
        <v>44</v>
      </c>
      <c r="T12" s="11" t="s">
        <v>45</v>
      </c>
      <c r="U12" s="11" t="s">
        <v>46</v>
      </c>
    </row>
    <row r="13" spans="1:21" ht="48.75" customHeight="1">
      <c r="A13" s="21" t="s">
        <v>81</v>
      </c>
      <c r="B13" s="14" t="s">
        <v>47</v>
      </c>
      <c r="C13" s="37">
        <f>C15+C16</f>
        <v>329724.7</v>
      </c>
      <c r="D13" s="37">
        <f>D15+D16</f>
        <v>57429.229999999996</v>
      </c>
      <c r="E13" s="37">
        <f>E15+E16</f>
        <v>2684.5</v>
      </c>
      <c r="F13" s="37">
        <f aca="true" t="shared" si="0" ref="F13:U13">F15+F16</f>
        <v>1841.52</v>
      </c>
      <c r="G13" s="37">
        <f t="shared" si="0"/>
        <v>5908.69</v>
      </c>
      <c r="H13" s="37">
        <f t="shared" si="0"/>
        <v>10434.71</v>
      </c>
      <c r="I13" s="37">
        <f t="shared" si="0"/>
        <v>8952.22</v>
      </c>
      <c r="J13" s="37">
        <f t="shared" si="0"/>
        <v>15240.449999999999</v>
      </c>
      <c r="K13" s="37">
        <f t="shared" si="0"/>
        <v>22801.85</v>
      </c>
      <c r="L13" s="37">
        <f t="shared" si="0"/>
        <v>46994.52</v>
      </c>
      <c r="M13" s="37">
        <f t="shared" si="0"/>
        <v>0</v>
      </c>
      <c r="N13" s="37">
        <f t="shared" si="0"/>
        <v>0</v>
      </c>
      <c r="O13" s="37">
        <f t="shared" si="0"/>
        <v>0</v>
      </c>
      <c r="P13" s="37">
        <f t="shared" si="0"/>
        <v>0</v>
      </c>
      <c r="Q13" s="37">
        <f t="shared" si="0"/>
        <v>0</v>
      </c>
      <c r="R13" s="37">
        <f t="shared" si="0"/>
        <v>0</v>
      </c>
      <c r="S13" s="37">
        <f t="shared" si="0"/>
        <v>0</v>
      </c>
      <c r="T13" s="37">
        <f t="shared" si="0"/>
        <v>0</v>
      </c>
      <c r="U13" s="37">
        <f t="shared" si="0"/>
        <v>0</v>
      </c>
    </row>
    <row r="14" spans="1:21" ht="12.75">
      <c r="A14" s="17" t="s">
        <v>48</v>
      </c>
      <c r="B14" s="14"/>
      <c r="C14" s="15"/>
      <c r="D14" s="19"/>
      <c r="E14" s="36"/>
      <c r="F14" s="19"/>
      <c r="G14" s="19"/>
      <c r="H14" s="16"/>
      <c r="I14" s="20"/>
      <c r="J14" s="20"/>
      <c r="K14" s="20"/>
      <c r="L14" s="16"/>
      <c r="M14" s="20"/>
      <c r="N14" s="20"/>
      <c r="O14" s="20"/>
      <c r="P14" s="20"/>
      <c r="Q14" s="16"/>
      <c r="R14" s="20"/>
      <c r="S14" s="20"/>
      <c r="T14" s="20"/>
      <c r="U14" s="16"/>
    </row>
    <row r="15" spans="1:21" ht="41.25" customHeight="1">
      <c r="A15" s="22" t="s">
        <v>49</v>
      </c>
      <c r="B15" s="18" t="s">
        <v>50</v>
      </c>
      <c r="C15" s="42">
        <v>71764</v>
      </c>
      <c r="D15" s="36">
        <f>H15+L15+Q15+U15</f>
        <v>20449.87</v>
      </c>
      <c r="E15" s="36">
        <v>2270.35</v>
      </c>
      <c r="F15" s="36">
        <v>1373.71</v>
      </c>
      <c r="G15" s="36">
        <v>4732.32</v>
      </c>
      <c r="H15" s="38">
        <f aca="true" t="shared" si="1" ref="H15:H23">E15+F15+G15</f>
        <v>8376.38</v>
      </c>
      <c r="I15" s="36">
        <v>6222.7</v>
      </c>
      <c r="J15" s="36">
        <v>2206.22</v>
      </c>
      <c r="K15" s="36">
        <v>3644.57</v>
      </c>
      <c r="L15" s="38">
        <f aca="true" t="shared" si="2" ref="L15:L23">I15+J15+K15</f>
        <v>12073.49</v>
      </c>
      <c r="M15" s="36"/>
      <c r="N15" s="40"/>
      <c r="O15" s="40"/>
      <c r="P15" s="41"/>
      <c r="Q15" s="38">
        <f aca="true" t="shared" si="3" ref="Q15:Q23">M15+N15+O15</f>
        <v>0</v>
      </c>
      <c r="R15" s="36"/>
      <c r="S15" s="36"/>
      <c r="T15" s="36"/>
      <c r="U15" s="38">
        <f aca="true" t="shared" si="4" ref="U15:U23">R15+S15+T15</f>
        <v>0</v>
      </c>
    </row>
    <row r="16" spans="1:21" ht="35.25" customHeight="1">
      <c r="A16" s="23" t="s">
        <v>51</v>
      </c>
      <c r="B16" s="18" t="s">
        <v>52</v>
      </c>
      <c r="C16" s="36">
        <v>257960.7</v>
      </c>
      <c r="D16" s="36">
        <f>H16+L16+Q16+U16</f>
        <v>36979.36</v>
      </c>
      <c r="E16" s="39">
        <v>414.15</v>
      </c>
      <c r="F16" s="39">
        <v>467.81</v>
      </c>
      <c r="G16" s="39">
        <v>1176.37</v>
      </c>
      <c r="H16" s="38">
        <f t="shared" si="1"/>
        <v>2058.33</v>
      </c>
      <c r="I16" s="36">
        <v>2729.52</v>
      </c>
      <c r="J16" s="36">
        <v>13034.23</v>
      </c>
      <c r="K16" s="36">
        <v>19157.28</v>
      </c>
      <c r="L16" s="38">
        <f t="shared" si="2"/>
        <v>34921.03</v>
      </c>
      <c r="M16" s="36"/>
      <c r="N16" s="36"/>
      <c r="O16" s="36"/>
      <c r="P16" s="41"/>
      <c r="Q16" s="38">
        <f t="shared" si="3"/>
        <v>0</v>
      </c>
      <c r="R16" s="36"/>
      <c r="S16" s="36"/>
      <c r="T16" s="36"/>
      <c r="U16" s="38">
        <f t="shared" si="4"/>
        <v>0</v>
      </c>
    </row>
    <row r="17" spans="1:21" ht="53.25" customHeight="1">
      <c r="A17" s="24" t="s">
        <v>82</v>
      </c>
      <c r="B17" s="14" t="s">
        <v>53</v>
      </c>
      <c r="C17" s="38">
        <f>C19+C20+C21+C22+C23</f>
        <v>482124.27</v>
      </c>
      <c r="D17" s="38">
        <f>D19+D20+D21+D22+D23</f>
        <v>204090.53999999998</v>
      </c>
      <c r="E17" s="38">
        <f>E19+E20+E21+E22+E23</f>
        <v>4692.25</v>
      </c>
      <c r="F17" s="38">
        <f>F19+F20+F21+F22+F23</f>
        <v>15321.25</v>
      </c>
      <c r="G17" s="38">
        <f>G19+G20+G21+G22+G23</f>
        <v>19393.18</v>
      </c>
      <c r="H17" s="38">
        <f t="shared" si="1"/>
        <v>39406.68</v>
      </c>
      <c r="I17" s="38">
        <f>I19+I20+I21+I22+I23</f>
        <v>107214.93</v>
      </c>
      <c r="J17" s="38">
        <f aca="true" t="shared" si="5" ref="J17:U17">J19+J20+J21+J22+J23</f>
        <v>32790.59</v>
      </c>
      <c r="K17" s="38">
        <f t="shared" si="5"/>
        <v>24678.34</v>
      </c>
      <c r="L17" s="38">
        <f t="shared" si="5"/>
        <v>164683.85999999996</v>
      </c>
      <c r="M17" s="38">
        <f t="shared" si="5"/>
        <v>0</v>
      </c>
      <c r="N17" s="38">
        <f t="shared" si="5"/>
        <v>0</v>
      </c>
      <c r="O17" s="38">
        <f t="shared" si="5"/>
        <v>0</v>
      </c>
      <c r="P17" s="38">
        <f t="shared" si="5"/>
        <v>0</v>
      </c>
      <c r="Q17" s="38">
        <f t="shared" si="5"/>
        <v>0</v>
      </c>
      <c r="R17" s="38">
        <f t="shared" si="5"/>
        <v>0</v>
      </c>
      <c r="S17" s="38">
        <f t="shared" si="5"/>
        <v>0</v>
      </c>
      <c r="T17" s="38">
        <f t="shared" si="5"/>
        <v>0</v>
      </c>
      <c r="U17" s="38">
        <f t="shared" si="5"/>
        <v>0</v>
      </c>
    </row>
    <row r="18" spans="1:21" ht="12.75">
      <c r="A18" s="25" t="s">
        <v>48</v>
      </c>
      <c r="B18" s="14"/>
      <c r="C18" s="19"/>
      <c r="D18" s="36"/>
      <c r="E18" s="36"/>
      <c r="F18" s="36"/>
      <c r="G18" s="36"/>
      <c r="H18" s="38"/>
      <c r="I18" s="36"/>
      <c r="J18" s="36"/>
      <c r="K18" s="36"/>
      <c r="L18" s="38"/>
      <c r="M18" s="36"/>
      <c r="N18" s="40"/>
      <c r="O18" s="40"/>
      <c r="P18" s="41"/>
      <c r="Q18" s="38"/>
      <c r="R18" s="36"/>
      <c r="S18" s="36"/>
      <c r="T18" s="36"/>
      <c r="U18" s="38"/>
    </row>
    <row r="19" spans="1:21" ht="71.25" customHeight="1">
      <c r="A19" s="26" t="s">
        <v>54</v>
      </c>
      <c r="B19" s="18" t="s">
        <v>55</v>
      </c>
      <c r="C19" s="36">
        <v>231581.88</v>
      </c>
      <c r="D19" s="36">
        <f>H19+L19+Q19+U19</f>
        <v>144714.99</v>
      </c>
      <c r="E19" s="36">
        <v>2456.8</v>
      </c>
      <c r="F19" s="36">
        <v>3371.6</v>
      </c>
      <c r="G19" s="36">
        <v>12821.59</v>
      </c>
      <c r="H19" s="38">
        <f t="shared" si="1"/>
        <v>18649.989999999998</v>
      </c>
      <c r="I19" s="36">
        <v>98089.26</v>
      </c>
      <c r="J19" s="36">
        <v>14469.9</v>
      </c>
      <c r="K19" s="36">
        <v>13505.84</v>
      </c>
      <c r="L19" s="38">
        <f t="shared" si="2"/>
        <v>126064.99999999999</v>
      </c>
      <c r="M19" s="36"/>
      <c r="N19" s="40"/>
      <c r="O19" s="40"/>
      <c r="P19" s="41"/>
      <c r="Q19" s="38">
        <f t="shared" si="3"/>
        <v>0</v>
      </c>
      <c r="R19" s="36"/>
      <c r="S19" s="36"/>
      <c r="T19" s="36"/>
      <c r="U19" s="38">
        <f t="shared" si="4"/>
        <v>0</v>
      </c>
    </row>
    <row r="20" spans="1:21" ht="48" customHeight="1">
      <c r="A20" s="26" t="s">
        <v>56</v>
      </c>
      <c r="B20" s="18" t="s">
        <v>57</v>
      </c>
      <c r="C20" s="36">
        <v>3189.4</v>
      </c>
      <c r="D20" s="36">
        <f>H20+L20+Q20+U20</f>
        <v>2611.12</v>
      </c>
      <c r="E20" s="36">
        <v>254.72</v>
      </c>
      <c r="F20" s="36">
        <v>73.87</v>
      </c>
      <c r="G20" s="36">
        <v>562.63</v>
      </c>
      <c r="H20" s="38">
        <f t="shared" si="1"/>
        <v>891.22</v>
      </c>
      <c r="I20" s="36">
        <v>1389.15</v>
      </c>
      <c r="J20" s="36">
        <v>330.75</v>
      </c>
      <c r="K20" s="36">
        <v>0</v>
      </c>
      <c r="L20" s="38">
        <f t="shared" si="2"/>
        <v>1719.9</v>
      </c>
      <c r="M20" s="36"/>
      <c r="N20" s="40"/>
      <c r="O20" s="40"/>
      <c r="P20" s="41"/>
      <c r="Q20" s="38">
        <f t="shared" si="3"/>
        <v>0</v>
      </c>
      <c r="R20" s="36"/>
      <c r="S20" s="36"/>
      <c r="T20" s="36"/>
      <c r="U20" s="38">
        <f t="shared" si="4"/>
        <v>0</v>
      </c>
    </row>
    <row r="21" spans="1:21" ht="125.25" customHeight="1">
      <c r="A21" s="26" t="s">
        <v>58</v>
      </c>
      <c r="B21" s="18" t="s">
        <v>59</v>
      </c>
      <c r="C21" s="36">
        <v>42908.6</v>
      </c>
      <c r="D21" s="36">
        <f>H21+L21+Q21+U21</f>
        <v>12095.970000000001</v>
      </c>
      <c r="E21" s="36">
        <v>633.09</v>
      </c>
      <c r="F21" s="36">
        <v>3562.18</v>
      </c>
      <c r="G21" s="36">
        <v>941.73</v>
      </c>
      <c r="H21" s="38">
        <f t="shared" si="1"/>
        <v>5137</v>
      </c>
      <c r="I21" s="36">
        <v>2789.02</v>
      </c>
      <c r="J21" s="36">
        <v>1694.03</v>
      </c>
      <c r="K21" s="36">
        <v>2475.92</v>
      </c>
      <c r="L21" s="38">
        <f t="shared" si="2"/>
        <v>6958.97</v>
      </c>
      <c r="M21" s="36"/>
      <c r="N21" s="40"/>
      <c r="O21" s="40"/>
      <c r="P21" s="41"/>
      <c r="Q21" s="38">
        <f t="shared" si="3"/>
        <v>0</v>
      </c>
      <c r="R21" s="36"/>
      <c r="S21" s="36"/>
      <c r="T21" s="36"/>
      <c r="U21" s="38">
        <f t="shared" si="4"/>
        <v>0</v>
      </c>
    </row>
    <row r="22" spans="1:21" ht="60.75" customHeight="1">
      <c r="A22" s="26" t="s">
        <v>80</v>
      </c>
      <c r="B22" s="18" t="s">
        <v>60</v>
      </c>
      <c r="C22" s="36">
        <v>0</v>
      </c>
      <c r="D22" s="36">
        <f>H22+L22+Q22+U22</f>
        <v>0</v>
      </c>
      <c r="E22" s="36">
        <v>0</v>
      </c>
      <c r="F22" s="36">
        <v>0</v>
      </c>
      <c r="G22" s="36">
        <v>0</v>
      </c>
      <c r="H22" s="38">
        <f t="shared" si="1"/>
        <v>0</v>
      </c>
      <c r="I22" s="36">
        <v>0</v>
      </c>
      <c r="J22" s="36">
        <v>0</v>
      </c>
      <c r="K22" s="36">
        <v>0</v>
      </c>
      <c r="L22" s="38">
        <f t="shared" si="2"/>
        <v>0</v>
      </c>
      <c r="M22" s="36">
        <v>0</v>
      </c>
      <c r="N22" s="40">
        <v>0</v>
      </c>
      <c r="O22" s="40">
        <v>0</v>
      </c>
      <c r="P22" s="41"/>
      <c r="Q22" s="38">
        <f t="shared" si="3"/>
        <v>0</v>
      </c>
      <c r="R22" s="36">
        <v>0</v>
      </c>
      <c r="S22" s="36">
        <v>0</v>
      </c>
      <c r="T22" s="36">
        <v>0</v>
      </c>
      <c r="U22" s="38">
        <f t="shared" si="4"/>
        <v>0</v>
      </c>
    </row>
    <row r="23" spans="1:21" ht="31.5" customHeight="1">
      <c r="A23" s="26" t="s">
        <v>61</v>
      </c>
      <c r="B23" s="18" t="s">
        <v>62</v>
      </c>
      <c r="C23" s="36">
        <v>204444.39</v>
      </c>
      <c r="D23" s="36">
        <f>H23+L23+Q23+U23</f>
        <v>44668.46</v>
      </c>
      <c r="E23" s="36">
        <v>1347.64</v>
      </c>
      <c r="F23" s="36">
        <v>8313.6</v>
      </c>
      <c r="G23" s="36">
        <v>5067.23</v>
      </c>
      <c r="H23" s="38">
        <f t="shared" si="1"/>
        <v>14728.47</v>
      </c>
      <c r="I23" s="36">
        <v>4947.5</v>
      </c>
      <c r="J23" s="36">
        <v>16295.91</v>
      </c>
      <c r="K23" s="36">
        <v>8696.58</v>
      </c>
      <c r="L23" s="38">
        <f t="shared" si="2"/>
        <v>29939.989999999998</v>
      </c>
      <c r="M23" s="36"/>
      <c r="N23" s="40"/>
      <c r="O23" s="40"/>
      <c r="P23" s="41"/>
      <c r="Q23" s="38">
        <f t="shared" si="3"/>
        <v>0</v>
      </c>
      <c r="R23" s="36"/>
      <c r="S23" s="36"/>
      <c r="T23" s="36"/>
      <c r="U23" s="38">
        <f t="shared" si="4"/>
        <v>0</v>
      </c>
    </row>
    <row r="24" spans="1:21" ht="30" customHeight="1">
      <c r="A24" s="24" t="s">
        <v>63</v>
      </c>
      <c r="B24" s="14" t="s">
        <v>64</v>
      </c>
      <c r="C24" s="38">
        <f>C13-C17</f>
        <v>-152399.57</v>
      </c>
      <c r="D24" s="38">
        <f aca="true" t="shared" si="6" ref="D24:U24">D13-D17</f>
        <v>-146661.31</v>
      </c>
      <c r="E24" s="38">
        <f t="shared" si="6"/>
        <v>-2007.75</v>
      </c>
      <c r="F24" s="38">
        <f t="shared" si="6"/>
        <v>-13479.73</v>
      </c>
      <c r="G24" s="38">
        <f t="shared" si="6"/>
        <v>-13484.490000000002</v>
      </c>
      <c r="H24" s="38">
        <f t="shared" si="6"/>
        <v>-28971.97</v>
      </c>
      <c r="I24" s="38">
        <f t="shared" si="6"/>
        <v>-98262.70999999999</v>
      </c>
      <c r="J24" s="38">
        <f t="shared" si="6"/>
        <v>-17550.14</v>
      </c>
      <c r="K24" s="38">
        <f t="shared" si="6"/>
        <v>-1876.4900000000016</v>
      </c>
      <c r="L24" s="38">
        <f t="shared" si="6"/>
        <v>-117689.33999999997</v>
      </c>
      <c r="M24" s="38">
        <f t="shared" si="6"/>
        <v>0</v>
      </c>
      <c r="N24" s="38">
        <f t="shared" si="6"/>
        <v>0</v>
      </c>
      <c r="O24" s="38">
        <f t="shared" si="6"/>
        <v>0</v>
      </c>
      <c r="P24" s="38">
        <f t="shared" si="6"/>
        <v>0</v>
      </c>
      <c r="Q24" s="38">
        <f t="shared" si="6"/>
        <v>0</v>
      </c>
      <c r="R24" s="38">
        <f t="shared" si="6"/>
        <v>0</v>
      </c>
      <c r="S24" s="38">
        <f t="shared" si="6"/>
        <v>0</v>
      </c>
      <c r="T24" s="38">
        <f t="shared" si="6"/>
        <v>0</v>
      </c>
      <c r="U24" s="38">
        <f t="shared" si="6"/>
        <v>0</v>
      </c>
    </row>
    <row r="25" spans="1:21" ht="42.75" customHeight="1">
      <c r="A25" s="24" t="s">
        <v>65</v>
      </c>
      <c r="B25" s="14" t="s">
        <v>66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</row>
    <row r="26" spans="1:21" ht="86.25" customHeight="1">
      <c r="A26" s="27" t="s">
        <v>83</v>
      </c>
      <c r="B26" s="14" t="s">
        <v>67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</row>
    <row r="27" spans="1:21" ht="12.75">
      <c r="A27" s="25" t="s">
        <v>48</v>
      </c>
      <c r="B27" s="14"/>
      <c r="C27" s="36"/>
      <c r="D27" s="36"/>
      <c r="E27" s="36"/>
      <c r="F27" s="36"/>
      <c r="G27" s="36"/>
      <c r="H27" s="38"/>
      <c r="I27" s="36"/>
      <c r="J27" s="36"/>
      <c r="K27" s="36"/>
      <c r="L27" s="38"/>
      <c r="M27" s="36"/>
      <c r="N27" s="40"/>
      <c r="O27" s="40"/>
      <c r="P27" s="41"/>
      <c r="Q27" s="38"/>
      <c r="R27" s="36"/>
      <c r="S27" s="36"/>
      <c r="T27" s="36"/>
      <c r="U27" s="38"/>
    </row>
    <row r="28" spans="1:21" ht="79.5" customHeight="1">
      <c r="A28" s="28" t="s">
        <v>89</v>
      </c>
      <c r="B28" s="18" t="s">
        <v>68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</row>
    <row r="29" spans="1:21" ht="94.5" customHeight="1">
      <c r="A29" s="26" t="s">
        <v>90</v>
      </c>
      <c r="B29" s="18" t="s">
        <v>69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</row>
    <row r="30" spans="1:21" ht="68.25" customHeight="1">
      <c r="A30" s="30" t="s">
        <v>84</v>
      </c>
      <c r="B30" s="14" t="s">
        <v>70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</row>
    <row r="31" spans="1:21" ht="12.75">
      <c r="A31" s="25" t="s">
        <v>48</v>
      </c>
      <c r="B31" s="14"/>
      <c r="C31" s="36"/>
      <c r="D31" s="36"/>
      <c r="E31" s="39"/>
      <c r="F31" s="39"/>
      <c r="G31" s="39"/>
      <c r="H31" s="38"/>
      <c r="I31" s="36"/>
      <c r="J31" s="36"/>
      <c r="K31" s="36"/>
      <c r="L31" s="38"/>
      <c r="M31" s="36"/>
      <c r="N31" s="36"/>
      <c r="O31" s="36"/>
      <c r="P31" s="41"/>
      <c r="Q31" s="38"/>
      <c r="R31" s="36"/>
      <c r="S31" s="36"/>
      <c r="T31" s="36"/>
      <c r="U31" s="38"/>
    </row>
    <row r="32" spans="1:21" ht="24">
      <c r="A32" s="25" t="s">
        <v>85</v>
      </c>
      <c r="B32" s="18" t="s">
        <v>71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</row>
    <row r="33" spans="1:21" ht="36">
      <c r="A33" s="26" t="s">
        <v>86</v>
      </c>
      <c r="B33" s="18" t="s">
        <v>72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</row>
    <row r="34" spans="1:21" ht="129" customHeight="1">
      <c r="A34" s="31" t="s">
        <v>73</v>
      </c>
      <c r="B34" s="14" t="s">
        <v>74</v>
      </c>
      <c r="C34" s="38">
        <f>C24+C26-C30</f>
        <v>-152399.57</v>
      </c>
      <c r="D34" s="38">
        <f aca="true" t="shared" si="7" ref="D34:U34">D24+D26-D30</f>
        <v>-146661.31</v>
      </c>
      <c r="E34" s="38">
        <f t="shared" si="7"/>
        <v>-2007.75</v>
      </c>
      <c r="F34" s="38">
        <f t="shared" si="7"/>
        <v>-13479.73</v>
      </c>
      <c r="G34" s="38">
        <f t="shared" si="7"/>
        <v>-13484.490000000002</v>
      </c>
      <c r="H34" s="38">
        <f t="shared" si="7"/>
        <v>-28971.97</v>
      </c>
      <c r="I34" s="38">
        <f t="shared" si="7"/>
        <v>-98262.70999999999</v>
      </c>
      <c r="J34" s="38">
        <f t="shared" si="7"/>
        <v>-17550.14</v>
      </c>
      <c r="K34" s="38">
        <f t="shared" si="7"/>
        <v>-1876.4900000000016</v>
      </c>
      <c r="L34" s="38">
        <f t="shared" si="7"/>
        <v>-117689.33999999997</v>
      </c>
      <c r="M34" s="38">
        <f t="shared" si="7"/>
        <v>0</v>
      </c>
      <c r="N34" s="38">
        <f t="shared" si="7"/>
        <v>0</v>
      </c>
      <c r="O34" s="38">
        <f t="shared" si="7"/>
        <v>0</v>
      </c>
      <c r="P34" s="38">
        <f t="shared" si="7"/>
        <v>0</v>
      </c>
      <c r="Q34" s="38">
        <f t="shared" si="7"/>
        <v>0</v>
      </c>
      <c r="R34" s="38">
        <f t="shared" si="7"/>
        <v>0</v>
      </c>
      <c r="S34" s="38">
        <f t="shared" si="7"/>
        <v>0</v>
      </c>
      <c r="T34" s="38">
        <f t="shared" si="7"/>
        <v>0</v>
      </c>
      <c r="U34" s="38">
        <f t="shared" si="7"/>
        <v>0</v>
      </c>
    </row>
    <row r="35" spans="1:21" ht="128.25" customHeight="1">
      <c r="A35" s="32" t="s">
        <v>87</v>
      </c>
      <c r="B35" s="14" t="s">
        <v>75</v>
      </c>
      <c r="C35" s="29"/>
      <c r="D35" s="36"/>
      <c r="E35" s="36">
        <v>152408.03</v>
      </c>
      <c r="F35" s="36">
        <v>150400.28</v>
      </c>
      <c r="G35" s="36">
        <v>136920.55</v>
      </c>
      <c r="H35" s="38"/>
      <c r="I35" s="36">
        <v>123436.06</v>
      </c>
      <c r="J35" s="36">
        <v>25173.35</v>
      </c>
      <c r="K35" s="36">
        <v>7623.21</v>
      </c>
      <c r="L35" s="38"/>
      <c r="M35" s="36"/>
      <c r="N35" s="36"/>
      <c r="O35" s="36"/>
      <c r="P35" s="41"/>
      <c r="Q35" s="38"/>
      <c r="R35" s="36"/>
      <c r="S35" s="36"/>
      <c r="T35" s="36"/>
      <c r="U35" s="38"/>
    </row>
    <row r="36" spans="1:21" ht="133.5" customHeight="1">
      <c r="A36" s="32" t="s">
        <v>88</v>
      </c>
      <c r="B36" s="14" t="s">
        <v>76</v>
      </c>
      <c r="C36" s="29"/>
      <c r="D36" s="36"/>
      <c r="E36" s="36">
        <f>E35+E34</f>
        <v>150400.28</v>
      </c>
      <c r="F36" s="36">
        <f>F35+F34</f>
        <v>136920.55</v>
      </c>
      <c r="G36" s="36">
        <f>G35+G13-G17</f>
        <v>123436.06</v>
      </c>
      <c r="H36" s="36"/>
      <c r="I36" s="36">
        <f>I35+I13-I17</f>
        <v>25173.350000000006</v>
      </c>
      <c r="J36" s="36">
        <f aca="true" t="shared" si="8" ref="J36:U36">J35+J13-J17</f>
        <v>7623.209999999999</v>
      </c>
      <c r="K36" s="36">
        <f t="shared" si="8"/>
        <v>5746.7199999999975</v>
      </c>
      <c r="L36" s="36"/>
      <c r="M36" s="36">
        <f t="shared" si="8"/>
        <v>0</v>
      </c>
      <c r="N36" s="36">
        <f t="shared" si="8"/>
        <v>0</v>
      </c>
      <c r="O36" s="36">
        <f t="shared" si="8"/>
        <v>0</v>
      </c>
      <c r="P36" s="36">
        <f t="shared" si="8"/>
        <v>0</v>
      </c>
      <c r="Q36" s="36">
        <f t="shared" si="8"/>
        <v>0</v>
      </c>
      <c r="R36" s="36">
        <f t="shared" si="8"/>
        <v>0</v>
      </c>
      <c r="S36" s="36">
        <f t="shared" si="8"/>
        <v>0</v>
      </c>
      <c r="T36" s="36">
        <f t="shared" si="8"/>
        <v>0</v>
      </c>
      <c r="U36" s="36">
        <f t="shared" si="8"/>
        <v>0</v>
      </c>
    </row>
    <row r="37" spans="1:21" ht="200.25" customHeight="1">
      <c r="A37" s="32" t="s">
        <v>77</v>
      </c>
      <c r="B37" s="14" t="s">
        <v>78</v>
      </c>
      <c r="C37" s="29"/>
      <c r="D37" s="36"/>
      <c r="E37" s="36"/>
      <c r="F37" s="36"/>
      <c r="G37" s="36"/>
      <c r="H37" s="38"/>
      <c r="I37" s="36"/>
      <c r="J37" s="36"/>
      <c r="K37" s="36"/>
      <c r="L37" s="38"/>
      <c r="M37" s="36"/>
      <c r="N37" s="36"/>
      <c r="O37" s="36"/>
      <c r="P37" s="36"/>
      <c r="Q37" s="38"/>
      <c r="R37" s="36"/>
      <c r="S37" s="36"/>
      <c r="T37" s="36"/>
      <c r="U37" s="38"/>
    </row>
    <row r="38" spans="1:21" ht="120.75" customHeight="1">
      <c r="A38" s="49" t="s">
        <v>94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1:21" ht="42.75" customHeight="1">
      <c r="A39" s="33"/>
      <c r="B39" s="44"/>
      <c r="C39" s="45"/>
      <c r="D39" s="45"/>
      <c r="E39" s="45"/>
      <c r="F39" s="45"/>
      <c r="G39" s="45"/>
      <c r="H39" s="34" t="s">
        <v>79</v>
      </c>
      <c r="I39" s="46"/>
      <c r="J39" s="47"/>
      <c r="K39" s="47"/>
      <c r="L39" s="47"/>
      <c r="M39" s="47"/>
      <c r="N39" s="47"/>
      <c r="O39" s="47"/>
      <c r="P39" s="33"/>
      <c r="Q39" s="33"/>
      <c r="R39" s="33"/>
      <c r="S39" s="33"/>
      <c r="T39" s="33"/>
      <c r="U39" s="33"/>
    </row>
  </sheetData>
  <sheetProtection/>
  <mergeCells count="16">
    <mergeCell ref="U9:U11"/>
    <mergeCell ref="B39:G39"/>
    <mergeCell ref="I39:O39"/>
    <mergeCell ref="Q2:U2"/>
    <mergeCell ref="I9:K10"/>
    <mergeCell ref="L9:L11"/>
    <mergeCell ref="M9:O10"/>
    <mergeCell ref="A38:U38"/>
    <mergeCell ref="A9:A11"/>
    <mergeCell ref="R9:T10"/>
    <mergeCell ref="B9:B11"/>
    <mergeCell ref="C9:C11"/>
    <mergeCell ref="D9:D11"/>
    <mergeCell ref="E9:G10"/>
    <mergeCell ref="H9:H11"/>
    <mergeCell ref="Q9:Q11"/>
  </mergeCells>
  <printOptions/>
  <pageMargins left="0.75" right="0.75" top="1" bottom="1" header="0.5" footer="0.5"/>
  <pageSetup horizontalDpi="600" verticalDpi="600" orientation="landscape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C2"/>
  <sheetViews>
    <sheetView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23.375" style="1" customWidth="1"/>
    <col min="4" max="4" width="11.00390625" style="1" customWidth="1"/>
    <col min="5" max="5" width="18.375" style="1" customWidth="1"/>
    <col min="6" max="16384" width="9.125" style="1" customWidth="1"/>
  </cols>
  <sheetData>
    <row r="1" ht="12.75">
      <c r="C1" s="2"/>
    </row>
    <row r="2" ht="12.75">
      <c r="C2" s="2"/>
    </row>
  </sheetData>
  <sheetProtection/>
  <printOptions/>
  <pageMargins left="0.59" right="0.24" top="0.41" bottom="0.28" header="0.5" footer="0.21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7</cp:lastModifiedBy>
  <cp:lastPrinted>2023-05-04T11:13:00Z</cp:lastPrinted>
  <dcterms:created xsi:type="dcterms:W3CDTF">2007-12-12T12:07:30Z</dcterms:created>
  <dcterms:modified xsi:type="dcterms:W3CDTF">2023-08-11T10:22:51Z</dcterms:modified>
  <cp:category/>
  <cp:version/>
  <cp:contentType/>
  <cp:contentStatus/>
</cp:coreProperties>
</file>