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F21" i="1"/>
  <c r="E22" i="1" l="1"/>
  <c r="F22" i="1"/>
  <c r="C21" i="1"/>
  <c r="D21" i="1"/>
  <c r="F20" i="1" l="1"/>
  <c r="F19" i="1"/>
  <c r="E20" i="1" l="1"/>
  <c r="D15" i="1" l="1"/>
  <c r="F15" i="1" l="1"/>
  <c r="E15" i="1"/>
  <c r="C15" i="1" l="1"/>
  <c r="E26" i="1" l="1"/>
  <c r="E25" i="1"/>
  <c r="D8" i="1" l="1"/>
  <c r="E8" i="1"/>
  <c r="F8" i="1"/>
  <c r="C8" i="1"/>
  <c r="C9" i="1"/>
  <c r="D6" i="1" l="1"/>
  <c r="E6" i="1"/>
  <c r="F6" i="1"/>
  <c r="C6" i="1"/>
  <c r="D23" i="1" l="1"/>
  <c r="E23" i="1"/>
  <c r="F23" i="1"/>
  <c r="C23" i="1"/>
  <c r="E14" i="1" l="1"/>
  <c r="F14" i="1"/>
  <c r="D14" i="1"/>
  <c r="C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<sst xmlns="http://schemas.openxmlformats.org/spreadsheetml/2006/main" count="56" uniqueCount="53">
  <si>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</si>
  <si>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</si>
  <si>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</si>
  <si>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</si>
  <si>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</si>
  <si>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</si>
  <si>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</si>
  <si>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</si>
  <si>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</si>
  <si>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</si>
  <si>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</si>
  <si>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</si>
  <si>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</si>
  <si>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</si>
  <si>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</si>
  <si>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</si>
  <si>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</si>
  <si>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</si>
  <si>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</si>
  <si>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</si>
  <si>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</si>
  <si>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</si>
  <si>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</si>
  <si>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</si>
  <si>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</si>
  <si>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</si>
  <si>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</si>
  <si>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</si>
  <si>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</si>
  <si>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</si>
  <si>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</si>
  <si>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</si>
  <si>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</si>
  <si>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</si>
  <si>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</si>
  <si>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</si>
  <si>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</si>
  <si>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</si>
  <si>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Запланированные объемы расходов бюджета муниципального образования 
на 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</si>
  <si>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</si>
  <si>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</si>
  <si>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</si>
  <si>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</si>
  <si>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</si>
  <si>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</si>
  <si>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</si>
  <si>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</si>
  <si>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</si>
  <si>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улица Фрунзе,2- дворовая территория</t>
  </si>
  <si>
    <t xml:space="preserve">Глава местной администрации </t>
  </si>
  <si>
    <t>А.О.Жугинский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</si>
  <si>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01.01.2022 год (тыс. руб.).</t>
  </si>
  <si>
    <t>Фактические расходы бюджета муниципального образования
на 01.01.2022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</si>
</sst>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111" zoomScaleNormal="111" workbookViewId="0">
      <selection activeCell="E22" sqref="E22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5" t="s">
        <v>0</v>
      </c>
      <c r="F1" s="25"/>
    </row>
    <row r="2" spans="1:6" ht="27" customHeight="1" x14ac:dyDescent="0.25">
      <c r="A2" s="26" t="s">
        <v>51</v>
      </c>
      <c r="B2" s="26"/>
      <c r="C2" s="26"/>
      <c r="D2" s="26"/>
      <c r="E2" s="26"/>
      <c r="F2" s="26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7" t="s">
        <v>1</v>
      </c>
      <c r="B4" s="28" t="s">
        <v>2</v>
      </c>
      <c r="C4" s="27" t="s">
        <v>38</v>
      </c>
      <c r="D4" s="27"/>
      <c r="E4" s="27" t="s">
        <v>52</v>
      </c>
      <c r="F4" s="27"/>
    </row>
    <row r="5" spans="1:6" ht="41.25" customHeight="1" x14ac:dyDescent="0.25">
      <c r="A5" s="27"/>
      <c r="B5" s="28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51474.1</v>
      </c>
      <c r="D6" s="14">
        <f t="shared" ref="D6:F6" si="0">D8</f>
        <v>42384.1</v>
      </c>
      <c r="E6" s="14">
        <f t="shared" si="0"/>
        <v>38185.838199999998</v>
      </c>
      <c r="F6" s="14">
        <f t="shared" si="0"/>
        <v>31621.011549999999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51474.1</v>
      </c>
      <c r="D8" s="15">
        <f t="shared" ref="D8:F8" si="1">D9+D10</f>
        <v>42384.1</v>
      </c>
      <c r="E8" s="15">
        <f t="shared" si="1"/>
        <v>38185.838199999998</v>
      </c>
      <c r="F8" s="15">
        <f t="shared" si="1"/>
        <v>31621.011549999999</v>
      </c>
    </row>
    <row r="9" spans="1:6" ht="27" customHeight="1" x14ac:dyDescent="0.25">
      <c r="A9" s="10"/>
      <c r="B9" s="11" t="s">
        <v>46</v>
      </c>
      <c r="C9" s="15">
        <f>48645-805</f>
        <v>47840</v>
      </c>
      <c r="D9" s="15">
        <v>38750</v>
      </c>
      <c r="E9" s="15">
        <v>34551.7382</v>
      </c>
      <c r="F9" s="15">
        <v>27986.911550000001</v>
      </c>
    </row>
    <row r="10" spans="1:6" ht="21" customHeight="1" x14ac:dyDescent="0.25">
      <c r="A10" s="10"/>
      <c r="B10" s="11" t="s">
        <v>47</v>
      </c>
      <c r="C10" s="15">
        <v>3634.1</v>
      </c>
      <c r="D10" s="15">
        <v>3634.1</v>
      </c>
      <c r="E10" s="15">
        <v>3634.1</v>
      </c>
      <c r="F10" s="15">
        <v>3634.1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C15+C21+C22</f>
        <v>259914.14661</v>
      </c>
      <c r="D14" s="19">
        <f>D15+D21+D22</f>
        <v>237674.10000000003</v>
      </c>
      <c r="E14" s="14">
        <f>E15+E21+E22</f>
        <v>150124.07154999999</v>
      </c>
      <c r="F14" s="14">
        <f>F15+F21+F22</f>
        <v>128443.82279999999</v>
      </c>
    </row>
    <row r="15" spans="1:6" ht="36.75" customHeight="1" x14ac:dyDescent="0.25">
      <c r="A15" s="10"/>
      <c r="B15" s="13" t="s">
        <v>16</v>
      </c>
      <c r="C15" s="21">
        <f>6110.94737+1511.36842</f>
        <v>7622.3157899999997</v>
      </c>
      <c r="D15" s="21">
        <f>D16+D17+D18+D19+D20</f>
        <v>7241.2</v>
      </c>
      <c r="E15" s="22">
        <f>E16+E17+E18+E19+E20</f>
        <v>7622.3157899999987</v>
      </c>
      <c r="F15" s="22">
        <f>F16+F17+F18+F19+F20</f>
        <v>7241.2</v>
      </c>
    </row>
    <row r="16" spans="1:6" ht="36.75" customHeight="1" x14ac:dyDescent="0.25">
      <c r="A16" s="10"/>
      <c r="B16" s="13" t="s">
        <v>39</v>
      </c>
      <c r="C16" s="21">
        <v>1773.4649899999999</v>
      </c>
      <c r="D16" s="21">
        <v>1684.7917399999999</v>
      </c>
      <c r="E16" s="22">
        <v>1773.4649899999999</v>
      </c>
      <c r="F16" s="21">
        <v>1684.7917399999999</v>
      </c>
    </row>
    <row r="17" spans="1:6" ht="21" customHeight="1" x14ac:dyDescent="0.25">
      <c r="A17" s="10"/>
      <c r="B17" s="13" t="s">
        <v>41</v>
      </c>
      <c r="C17" s="21">
        <v>494.0813</v>
      </c>
      <c r="D17" s="21">
        <v>469.37723</v>
      </c>
      <c r="E17" s="22">
        <v>494.0813</v>
      </c>
      <c r="F17" s="21">
        <v>469.37723</v>
      </c>
    </row>
    <row r="18" spans="1:6" ht="27.75" customHeight="1" x14ac:dyDescent="0.25">
      <c r="A18" s="10"/>
      <c r="B18" s="13" t="s">
        <v>40</v>
      </c>
      <c r="C18" s="21">
        <v>2547.1467299999999</v>
      </c>
      <c r="D18" s="21">
        <v>2419.7893899999999</v>
      </c>
      <c r="E18" s="22">
        <v>2547.1467299999999</v>
      </c>
      <c r="F18" s="21">
        <v>2419.7893899999999</v>
      </c>
    </row>
    <row r="19" spans="1:6" ht="27.75" customHeight="1" x14ac:dyDescent="0.25">
      <c r="A19" s="10"/>
      <c r="B19" s="13" t="s">
        <v>48</v>
      </c>
      <c r="C19" s="21">
        <v>1653.8701599999999</v>
      </c>
      <c r="D19" s="21">
        <v>1571.1766500000001</v>
      </c>
      <c r="E19" s="22">
        <v>1653.8701599999999</v>
      </c>
      <c r="F19" s="21">
        <f>1571.17665</f>
        <v>1571.1766500000001</v>
      </c>
    </row>
    <row r="20" spans="1:6" ht="39" customHeight="1" x14ac:dyDescent="0.25">
      <c r="A20" s="10"/>
      <c r="B20" s="13" t="s">
        <v>43</v>
      </c>
      <c r="C20" s="21">
        <v>1153.75261</v>
      </c>
      <c r="D20" s="21">
        <v>1096.0649900000001</v>
      </c>
      <c r="E20" s="22">
        <f>949.93373+203.81888</f>
        <v>1153.75261</v>
      </c>
      <c r="F20" s="21">
        <f>902.43704+189.75538+3.87257</f>
        <v>1096.0649900000001</v>
      </c>
    </row>
    <row r="21" spans="1:6" ht="49.5" customHeight="1" x14ac:dyDescent="0.25">
      <c r="A21" s="10"/>
      <c r="B21" s="13" t="s">
        <v>17</v>
      </c>
      <c r="C21" s="21">
        <f>118611.93082+105982.4+1622.2+540.7</f>
        <v>226757.23082</v>
      </c>
      <c r="D21" s="22">
        <f>102145.3+105982.4+1622.2</f>
        <v>209749.90000000002</v>
      </c>
      <c r="E21" s="21">
        <f>115843.42394+1773.11365+591.03787-1150.6817</f>
        <v>117056.89375999999</v>
      </c>
      <c r="F21" s="21">
        <f>101742.96628-1150.6817</f>
        <v>100592.28457999999</v>
      </c>
    </row>
    <row r="22" spans="1:6" ht="53.45" customHeight="1" x14ac:dyDescent="0.25">
      <c r="A22" s="10"/>
      <c r="B22" s="16" t="s">
        <v>42</v>
      </c>
      <c r="C22" s="21">
        <v>25534.6</v>
      </c>
      <c r="D22" s="21">
        <v>20683</v>
      </c>
      <c r="E22" s="21">
        <f>20610.33822+4954.77896-120.25518</f>
        <v>25444.862000000001</v>
      </c>
      <c r="F22" s="22">
        <f>20610.33822</f>
        <v>20610.338220000001</v>
      </c>
    </row>
    <row r="23" spans="1:6" s="9" customFormat="1" ht="24.75" customHeight="1" x14ac:dyDescent="0.25">
      <c r="A23" s="6" t="s">
        <v>18</v>
      </c>
      <c r="B23" s="7" t="s">
        <v>19</v>
      </c>
      <c r="C23" s="14">
        <f>C24+C25</f>
        <v>500</v>
      </c>
      <c r="D23" s="14">
        <f t="shared" ref="D23:F23" si="2">D24+D25</f>
        <v>500</v>
      </c>
      <c r="E23" s="14">
        <f t="shared" si="2"/>
        <v>500</v>
      </c>
      <c r="F23" s="14">
        <f t="shared" si="2"/>
        <v>500</v>
      </c>
    </row>
    <row r="24" spans="1:6" s="9" customFormat="1" ht="21" customHeight="1" x14ac:dyDescent="0.25">
      <c r="A24" s="6"/>
      <c r="B24" s="13" t="s">
        <v>20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3.25" customHeight="1" x14ac:dyDescent="0.25">
      <c r="A25" s="6"/>
      <c r="B25" s="13" t="s">
        <v>44</v>
      </c>
      <c r="C25" s="20">
        <v>500</v>
      </c>
      <c r="D25" s="20">
        <v>500</v>
      </c>
      <c r="E25" s="20">
        <f>F25</f>
        <v>500</v>
      </c>
      <c r="F25" s="20">
        <v>500</v>
      </c>
    </row>
    <row r="26" spans="1:6" s="9" customFormat="1" ht="34.5" customHeight="1" x14ac:dyDescent="0.25">
      <c r="A26" s="6"/>
      <c r="B26" s="13" t="s">
        <v>45</v>
      </c>
      <c r="C26" s="20">
        <v>500</v>
      </c>
      <c r="D26" s="20">
        <v>500</v>
      </c>
      <c r="E26" s="20">
        <f>F26</f>
        <v>500</v>
      </c>
      <c r="F26" s="20">
        <v>500</v>
      </c>
    </row>
    <row r="27" spans="1:6" s="9" customFormat="1" ht="21.6" customHeight="1" x14ac:dyDescent="0.25">
      <c r="A27" s="6" t="s">
        <v>21</v>
      </c>
      <c r="B27" s="7" t="s">
        <v>22</v>
      </c>
      <c r="C27" s="8"/>
      <c r="D27" s="8"/>
      <c r="E27" s="8"/>
      <c r="F27" s="8"/>
    </row>
    <row r="28" spans="1:6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6" s="9" customFormat="1" ht="15" customHeight="1" x14ac:dyDescent="0.25">
      <c r="A29" s="6"/>
      <c r="B29" s="13" t="s">
        <v>24</v>
      </c>
      <c r="C29" s="8"/>
      <c r="D29" s="8"/>
      <c r="E29" s="8"/>
      <c r="F29" s="8"/>
    </row>
    <row r="30" spans="1:6" s="9" customFormat="1" ht="31.5" customHeight="1" x14ac:dyDescent="0.25">
      <c r="A30" s="6"/>
      <c r="B30" s="13" t="s">
        <v>25</v>
      </c>
      <c r="C30" s="8"/>
      <c r="D30" s="8"/>
      <c r="E30" s="8"/>
      <c r="F30" s="8"/>
    </row>
    <row r="31" spans="1:6" s="9" customFormat="1" ht="47.25" customHeight="1" x14ac:dyDescent="0.25">
      <c r="A31" s="6" t="s">
        <v>26</v>
      </c>
      <c r="B31" s="7" t="s">
        <v>27</v>
      </c>
      <c r="C31" s="8"/>
      <c r="D31" s="8"/>
      <c r="E31" s="8"/>
      <c r="F31" s="8"/>
    </row>
    <row r="32" spans="1:6" s="9" customFormat="1" ht="33" customHeight="1" x14ac:dyDescent="0.25">
      <c r="A32" s="6"/>
      <c r="B32" s="13" t="s">
        <v>28</v>
      </c>
      <c r="C32" s="8"/>
      <c r="D32" s="8"/>
      <c r="E32" s="8"/>
      <c r="F32" s="8"/>
    </row>
    <row r="33" spans="1:6" s="9" customFormat="1" ht="26.25" customHeight="1" x14ac:dyDescent="0.25">
      <c r="A33" s="6" t="s">
        <v>29</v>
      </c>
      <c r="B33" s="7" t="s">
        <v>30</v>
      </c>
      <c r="C33" s="8"/>
      <c r="D33" s="8"/>
      <c r="E33" s="8"/>
      <c r="F33" s="8"/>
    </row>
    <row r="34" spans="1:6" ht="27" customHeight="1" x14ac:dyDescent="0.25">
      <c r="A34" s="10"/>
      <c r="B34" s="13" t="s">
        <v>31</v>
      </c>
      <c r="C34" s="12"/>
      <c r="D34" s="12"/>
      <c r="E34" s="12"/>
      <c r="F34" s="12"/>
    </row>
    <row r="35" spans="1:6" ht="11.25" customHeight="1" x14ac:dyDescent="0.25"/>
    <row r="36" spans="1:6" x14ac:dyDescent="0.25">
      <c r="B36" s="2" t="s">
        <v>49</v>
      </c>
      <c r="C36" s="23" t="s">
        <v>32</v>
      </c>
      <c r="D36" s="23"/>
      <c r="E36" s="24" t="s">
        <v>50</v>
      </c>
      <c r="F36" s="24"/>
    </row>
    <row r="37" spans="1:6" x14ac:dyDescent="0.25">
      <c r="C37" s="17"/>
      <c r="E37" s="23" t="s">
        <v>33</v>
      </c>
      <c r="F37" s="23"/>
    </row>
    <row r="38" spans="1:6" x14ac:dyDescent="0.25">
      <c r="C38" s="17"/>
      <c r="E38" s="17"/>
    </row>
    <row r="39" spans="1:6" x14ac:dyDescent="0.25">
      <c r="B39" s="2" t="s">
        <v>34</v>
      </c>
      <c r="C39" s="23" t="s">
        <v>32</v>
      </c>
      <c r="D39" s="23"/>
      <c r="E39" s="24" t="s">
        <v>35</v>
      </c>
      <c r="F39" s="24"/>
    </row>
    <row r="40" spans="1:6" x14ac:dyDescent="0.25">
      <c r="E40" s="23" t="s">
        <v>33</v>
      </c>
      <c r="F40" s="23"/>
    </row>
    <row r="41" spans="1:6" ht="8.25" customHeight="1" x14ac:dyDescent="0.25"/>
    <row r="42" spans="1:6" x14ac:dyDescent="0.25">
      <c r="B42" s="18" t="s">
        <v>36</v>
      </c>
    </row>
    <row r="43" spans="1:6" x14ac:dyDescent="0.25">
      <c r="B43" s="18" t="s">
        <v>37</v>
      </c>
    </row>
  </sheetData>
  <mergeCells count="12">
    <mergeCell ref="E1:F1"/>
    <mergeCell ref="A2:F2"/>
    <mergeCell ref="A4:A5"/>
    <mergeCell ref="B4:B5"/>
    <mergeCell ref="C4:D4"/>
    <mergeCell ref="E4:F4"/>
    <mergeCell ref="E40:F40"/>
    <mergeCell ref="C36:D36"/>
    <mergeCell ref="E36:F36"/>
    <mergeCell ref="E37:F37"/>
    <mergeCell ref="C39:D39"/>
    <mergeCell ref="E39:F39"/>
  </mergeCells>
  <pageMargins left="0.70833333333333304" right="0.70833333333333304" top="0.44027777777777799" bottom="0.37986111111111098" header="0.51180555555555496" footer="0.51180555555555496"/>
  <pageSetup paperSize="9" scale="8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2022-01-10T08:49:25Z</cp:lastPrinted>
  <dcterms:created xsi:type="dcterms:W3CDTF">2019-05-06T06:31:10Z</dcterms:created>
  <dcterms:modified xsi:type="dcterms:W3CDTF">2022-02-11T07:23:48Z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