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3" sheetId="1" r:id="rId1"/>
  </sheets>
  <definedNames>
    <definedName name="_xlnm.Print_Area" localSheetId="0">'2023'!$A$1:$G$190</definedName>
  </definedNames>
  <calcPr fullCalcOnLoad="1"/>
</workbook>
</file>

<file path=xl/sharedStrings.xml><?xml version="1.0" encoding="utf-8"?>
<sst xmlns="http://schemas.openxmlformats.org/spreadsheetml/2006/main" count="751" uniqueCount="297">
  <si>
    <t xml:space="preserve">к решению Совета народных депутатов
города Струнино </t>
  </si>
  <si>
    <t xml:space="preserve">                                от                   №   </t>
  </si>
  <si>
    <t>Приложение № 10</t>
  </si>
  <si>
    <t xml:space="preserve">                                 от 06.12.2022       № 60  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</si>
  <si>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2023 год
</t>
  </si>
  <si>
    <t>Наименование</t>
  </si>
  <si>
    <t>ЦСР</t>
  </si>
  <si>
    <t>ВР</t>
  </si>
  <si>
    <t>РЗ</t>
  </si>
  <si>
    <t>ПР</t>
  </si>
  <si>
    <t>Сумма на 2023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</si>
  <si>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</si>
  <si>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</si>
  <si>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</si>
  <si>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</si>
  <si>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</si>
  <si>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</si>
  <si>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</si>
  <si>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</si>
  <si>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</si>
  <si>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</si>
  <si>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</si>
  <si>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</si>
  <si>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</si>
  <si>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</si>
  <si>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</si>
  <si>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</si>
  <si>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</si>
  <si>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</si>
  <si>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</si>
  <si>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</si>
  <si>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</si>
  <si>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</si>
  <si>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</si>
  <si>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</si>
  <si>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</si>
  <si>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</si>
  <si>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</si>
  <si>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</si>
  <si>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</si>
  <si>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</si>
  <si>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</si>
  <si>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</si>
  <si>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</si>
  <si>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</si>
  <si>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</si>
  <si>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</si>
  <si>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</si>
  <si>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</si>
  <si>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</si>
  <si>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</si>
  <si>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</si>
  <si>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</si>
  <si>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</si>
  <si>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</si>
  <si>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</si>
  <si>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</si>
  <si>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(Иные бюджетные ассигнования)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</si>
  <si>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</si>
  <si>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03 0 03</t>
  </si>
  <si>
    <t>в том числе приобретение мини-погрузчика за счет средств местного бюджета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</si>
  <si>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</si>
  <si>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</si>
  <si>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</si>
  <si>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</si>
  <si>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</si>
  <si>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</si>
  <si>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</si>
  <si>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</si>
  <si>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</si>
  <si>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</si>
  <si>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</si>
  <si>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</si>
  <si>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</si>
  <si>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</si>
  <si>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</si>
  <si>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</si>
  <si>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</si>
  <si>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</si>
  <si>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</si>
  <si>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</si>
  <si>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</si>
  <si>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</si>
  <si>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</si>
  <si>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</si>
  <si>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</si>
  <si>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</si>
  <si>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</si>
  <si>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Обустройство и восстановление воинских захоронений (мемориала «Струнинцам, погибшим в ВОВ 1941-1945 годов»), находящихся в муниципальной собственности</t>
  </si>
  <si>
    <t>06 0 03 L2990</t>
  </si>
  <si>
    <t>в том числе за счет средств местного бюджета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</si>
  <si>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</si>
  <si>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</si>
  <si>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</si>
  <si>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</si>
  <si>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</si>
  <si>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</si>
  <si>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</si>
  <si>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</si>
  <si>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</si>
  <si>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</si>
  <si>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</si>
  <si>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</si>
  <si>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</si>
  <si>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</si>
  <si>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</si>
  <si>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</si>
  <si>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</si>
  <si>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</si>
  <si>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</si>
  <si>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</si>
  <si>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</si>
  <si>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</si>
  <si>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</si>
  <si>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</si>
  <si>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</si>
  <si>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в том числе добровольные пожертвования на текущий ремонт щебеночного покрытия дороги на  кладбище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</si>
  <si>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</si>
  <si>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</si>
  <si>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</si>
  <si>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</si>
  <si>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</si>
  <si>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</si>
  <si>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</si>
  <si>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</si>
  <si>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</si>
  <si>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</si>
  <si>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</si>
  <si>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</si>
  <si>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</si>
  <si>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</si>
  <si>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</si>
  <si>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</si>
  <si>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</si>
  <si>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</si>
  <si>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</si>
  <si>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</si>
  <si>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</si>
  <si>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</si>
  <si>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</si>
  <si>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</si>
  <si>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</si>
  <si>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</si>
  <si>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</si>
  <si>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</si>
  <si>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</si>
  <si>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Основное мероприятие «Обеспечение устойчивого сокращения непригодного для проживания жилищного фонда»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</si>
  <si>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</si>
  <si>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Мероприятия на обеспечение устойчивого сокращения непригодного для проживания жилищного фонда за счет средств местного бюджета  (Капитальные вложения в объекты  государственной (муниципальной) собственности)</t>
  </si>
  <si>
    <t>400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</si>
  <si>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</si>
  <si>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</si>
  <si>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</si>
  <si>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</si>
  <si>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</si>
  <si>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</si>
  <si>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</si>
  <si>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</si>
  <si>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</si>
  <si>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</si>
  <si>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</si>
  <si>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</si>
  <si>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</si>
  <si>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</si>
  <si>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</si>
  <si>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Основное мероприятие "Благоустройство привокзальной площади"</t>
  </si>
  <si>
    <t>Благоустройство привокзальной площади(Закупка товаров, работ и услуг для государственных (муниципальных) нужд)</t>
  </si>
  <si>
    <t>Разработка ПСД по благоустройству Набережной р.Горелый Крест в городе Струнино Владимирской области»(Закупка товаров, работ и услуг для государственных (муниципальных)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</si>
  <si>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</si>
  <si>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«Организация и проведение культурно-досуговых и массовых мероприятий»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</si>
  <si>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</si>
  <si>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</si>
  <si>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</si>
  <si>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</si>
  <si>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</si>
  <si>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</si>
  <si>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</si>
  <si>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</si>
  <si>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</si>
  <si>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</si>
  <si>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</si>
  <si>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</si>
  <si>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</si>
  <si>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</si>
  <si>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</si>
  <si>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</si>
  <si>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</si>
  <si>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Основное мероприятие  «Содержание объектов спортивной инфраструктуры»</t>
  </si>
  <si>
    <t>Муниципальная программа "Энергосбережение и повышение энергоэффективности в сфере жилищно-коммунального хозяйства муницпального образования город Струнино"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</si>
  <si>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</si>
  <si>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</si>
  <si>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</si>
  <si>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</si>
  <si>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</si>
  <si>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</si>
  <si>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</si>
  <si>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</si>
  <si>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</si>
  <si>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</si>
  <si>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</si>
  <si>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</si>
  <si>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</si>
  <si>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</si>
  <si>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</si>
  <si>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</si>
  <si>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</si>
  <si>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</si>
  <si>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</si>
  <si>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</si>
  <si>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</si>
  <si>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</si>
  <si>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</si>
  <si>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</si>
  <si>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</si>
  <si>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</si>
  <si>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</si>
  <si>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</si>
  <si>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</si>
  <si>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</si>
  <si>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</si>
  <si>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</si>
  <si>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</si>
  <si>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</si>
  <si>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</si>
  <si>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</si>
  <si>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</si>
  <si>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r>
      <t xml:space="preserve">Субсидии на мероприятия по укреплению материально-технической базы муниципальных учреждений культуры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</si>
  <si>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содержание объектов спортивной инфраструктуры муниципальной собственности для занятий физической культурой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</si>
  <si>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Основное мероприятие "Благоустройство Набережной р.Горелый Крест"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</si>
  <si>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</si>
  <si>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</si>
  <si>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Основное мероприятие: "Приведение конструкций площадок в соответствие с установленными требованиями"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</si>
  <si>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</si>
  <si>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06 0 08</t>
  </si>
  <si>
    <t>06 0 08 2М020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</si>
  <si>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</si>
  <si>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тротуара от ул.Норильская.д.1 до Больничный городок,д.1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</si>
  <si>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</si>
  <si>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</si>
  <si>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</si>
  <si>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12 1</t>
  </si>
  <si>
    <t>12 1 01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</si>
  <si>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</si>
  <si>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</si>
  <si>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12 1 F3</t>
  </si>
  <si>
    <t>12 1 F3 67483</t>
  </si>
  <si>
    <t>12 1 F3 67484</t>
  </si>
  <si>
    <t>12 1 F3 6748S</t>
  </si>
  <si>
    <t>13 0 01</t>
  </si>
  <si>
    <t>13 0 01 20110</t>
  </si>
  <si>
    <t>14 0 F2</t>
  </si>
  <si>
    <t>14 0 F2 55550</t>
  </si>
  <si>
    <t>14 0 F2 5555D</t>
  </si>
  <si>
    <t>14 0 04</t>
  </si>
  <si>
    <t>14 0 F2 54240</t>
  </si>
  <si>
    <t>14 0 04 20137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</si>
  <si>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</si>
  <si>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14 0 04 20138</t>
  </si>
  <si>
    <t>14 0 05</t>
  </si>
  <si>
    <t>14 0 05 20170</t>
  </si>
  <si>
    <t>14 0 06</t>
  </si>
  <si>
    <t>14 0 06 20190</t>
  </si>
  <si>
    <t>15</t>
  </si>
  <si>
    <t>15 0 01</t>
  </si>
  <si>
    <t>15 0 01 20160</t>
  </si>
  <si>
    <t>15 0 02</t>
  </si>
  <si>
    <t>15 0 02 2Д590</t>
  </si>
  <si>
    <t>15 0 022Б590</t>
  </si>
  <si>
    <t>15 0 02 S0390</t>
  </si>
  <si>
    <t>15 0 03</t>
  </si>
  <si>
    <t>15 0 03 L5192</t>
  </si>
  <si>
    <t>16 0 01</t>
  </si>
  <si>
    <t>16 0 01 L4670</t>
  </si>
  <si>
    <t>16 0 01 S0531</t>
  </si>
  <si>
    <t>17</t>
  </si>
  <si>
    <t>17 0 01</t>
  </si>
  <si>
    <t>17 0 01 L4970</t>
  </si>
  <si>
    <t>18</t>
  </si>
  <si>
    <t>18 0 01</t>
  </si>
  <si>
    <t>18 0 01 20180</t>
  </si>
  <si>
    <t>18 0 02</t>
  </si>
  <si>
    <t>18 0 02 72000</t>
  </si>
  <si>
    <t>19</t>
  </si>
  <si>
    <t>19 0 03</t>
  </si>
  <si>
    <t>19 0 03 20135</t>
  </si>
  <si>
    <t>19 0 03 20300</t>
  </si>
  <si>
    <t>24</t>
  </si>
  <si>
    <t>24 2</t>
  </si>
  <si>
    <t>24 2 01</t>
  </si>
  <si>
    <t>24 2 01 S0080</t>
  </si>
  <si>
    <t>Основное мероприятие "Ремонт муниципального имущества"</t>
  </si>
  <si>
    <t xml:space="preserve">  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</si>
  <si>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</si>
  <si>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Иные непрограммные расходы </t>
  </si>
  <si>
    <t>99</t>
  </si>
  <si>
    <t>99 9 00 20СП0</t>
  </si>
  <si>
    <t>в том числе добровольные пожертвования на межевание земельного участка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</si>
</sst>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0.00000"/>
    <numFmt numFmtId="167" formatCode="0.000"/>
    <numFmt numFmtId="168" formatCode="0.000000"/>
    <numFmt numFmtId="169" formatCode="0.0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9" fillId="33" borderId="11" xfId="52" applyFont="1" applyFill="1" applyBorder="1" applyAlignment="1">
      <alignment horizontal="left" vertical="top" wrapText="1"/>
      <protection/>
    </xf>
    <xf numFmtId="166" fontId="8" fillId="0" borderId="11" xfId="0" applyNumberFormat="1" applyFont="1" applyBorder="1" applyAlignment="1">
      <alignment horizontal="center" vertical="top"/>
    </xf>
    <xf numFmtId="166" fontId="3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top"/>
    </xf>
    <xf numFmtId="0" fontId="9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67" fontId="8" fillId="0" borderId="11" xfId="0" applyNumberFormat="1" applyFont="1" applyBorder="1" applyAlignment="1">
      <alignment horizontal="center" vertical="top"/>
    </xf>
    <xf numFmtId="167" fontId="3" fillId="0" borderId="11" xfId="0" applyNumberFormat="1" applyFont="1" applyBorder="1" applyAlignment="1">
      <alignment horizontal="center" vertical="top"/>
    </xf>
    <xf numFmtId="166" fontId="8" fillId="33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6" fontId="3" fillId="33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166" fontId="8" fillId="33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2" fillId="33" borderId="12" xfId="0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PageLayoutView="0" workbookViewId="0" topLeftCell="A82">
      <selection activeCell="J88" sqref="J88"/>
    </sheetView>
  </sheetViews>
  <sheetFormatPr defaultColWidth="8.57421875" defaultRowHeight="15"/>
  <cols>
    <col min="1" max="1" width="2.8515625" style="0" customWidth="1"/>
    <col min="2" max="2" width="50.28125" style="0" customWidth="1"/>
    <col min="3" max="3" width="16.00390625" style="0" customWidth="1"/>
    <col min="4" max="4" width="7.8515625" style="0" customWidth="1"/>
    <col min="5" max="5" width="7.00390625" style="0" customWidth="1"/>
    <col min="6" max="6" width="7.7109375" style="0" customWidth="1"/>
    <col min="7" max="7" width="14.7109375" style="0" customWidth="1"/>
    <col min="8" max="9" width="8.57421875" style="0" customWidth="1"/>
    <col min="10" max="10" width="10.8515625" style="0" customWidth="1"/>
    <col min="11" max="11" width="8.57421875" style="0" customWidth="1"/>
    <col min="12" max="12" width="11.28125" style="0" customWidth="1"/>
  </cols>
  <sheetData>
    <row r="1" spans="2:7" ht="12.75" customHeight="1">
      <c r="B1" s="81" t="s">
        <v>2</v>
      </c>
      <c r="C1" s="81"/>
      <c r="D1" s="81"/>
      <c r="E1" s="81"/>
      <c r="F1" s="81"/>
      <c r="G1" s="81"/>
    </row>
    <row r="2" spans="2:7" ht="36.75" customHeight="1">
      <c r="B2" s="80" t="s">
        <v>0</v>
      </c>
      <c r="C2" s="80"/>
      <c r="D2" s="80"/>
      <c r="E2" s="80"/>
      <c r="F2" s="80"/>
      <c r="G2" s="80"/>
    </row>
    <row r="3" spans="2:7" ht="21.75" customHeight="1">
      <c r="B3" s="81" t="s">
        <v>1</v>
      </c>
      <c r="C3" s="81"/>
      <c r="D3" s="81"/>
      <c r="E3" s="81"/>
      <c r="F3" s="81"/>
      <c r="G3" s="81"/>
    </row>
    <row r="4" spans="2:7" ht="37.5" customHeight="1">
      <c r="B4" s="82" t="s">
        <v>2</v>
      </c>
      <c r="C4" s="82"/>
      <c r="D4" s="82"/>
      <c r="E4" s="82"/>
      <c r="F4" s="82"/>
      <c r="G4" s="82"/>
    </row>
    <row r="5" spans="2:7" ht="35.25" customHeight="1">
      <c r="B5" s="80" t="s">
        <v>0</v>
      </c>
      <c r="C5" s="80"/>
      <c r="D5" s="80"/>
      <c r="E5" s="80"/>
      <c r="F5" s="80"/>
      <c r="G5" s="80"/>
    </row>
    <row r="6" spans="2:7" ht="24" customHeight="1">
      <c r="B6" s="81" t="s">
        <v>3</v>
      </c>
      <c r="C6" s="81"/>
      <c r="D6" s="81"/>
      <c r="E6" s="81"/>
      <c r="F6" s="81"/>
      <c r="G6" s="81"/>
    </row>
    <row r="7" ht="7.5" customHeight="1">
      <c r="B7" s="1"/>
    </row>
    <row r="8" spans="1:7" ht="37.5" customHeight="1">
      <c r="A8" s="79" t="s">
        <v>4</v>
      </c>
      <c r="B8" s="79"/>
      <c r="C8" s="79"/>
      <c r="D8" s="79"/>
      <c r="E8" s="79"/>
      <c r="F8" s="79"/>
      <c r="G8" s="79"/>
    </row>
    <row r="9" spans="1:7" ht="18.75" customHeight="1">
      <c r="A9" s="79"/>
      <c r="B9" s="79"/>
      <c r="C9" s="79"/>
      <c r="D9" s="79"/>
      <c r="E9" s="79"/>
      <c r="F9" s="79"/>
      <c r="G9" s="79"/>
    </row>
    <row r="10" spans="1:7" ht="18.75" customHeight="1">
      <c r="A10" s="79"/>
      <c r="B10" s="79"/>
      <c r="C10" s="79"/>
      <c r="D10" s="79"/>
      <c r="E10" s="79"/>
      <c r="F10" s="79"/>
      <c r="G10" s="79"/>
    </row>
    <row r="11" spans="1:7" ht="18" customHeight="1">
      <c r="A11" s="79"/>
      <c r="B11" s="79"/>
      <c r="C11" s="79"/>
      <c r="D11" s="79"/>
      <c r="E11" s="79"/>
      <c r="F11" s="79"/>
      <c r="G11" s="79"/>
    </row>
    <row r="12" spans="1:7" ht="8.25" customHeight="1" hidden="1">
      <c r="A12" s="79"/>
      <c r="B12" s="79"/>
      <c r="C12" s="79"/>
      <c r="D12" s="79"/>
      <c r="E12" s="79"/>
      <c r="F12" s="79"/>
      <c r="G12" s="79"/>
    </row>
    <row r="13" spans="2:7" ht="19.5" customHeight="1" hidden="1">
      <c r="B13" s="80"/>
      <c r="C13" s="80"/>
      <c r="D13" s="80"/>
      <c r="E13" s="80"/>
      <c r="F13" s="80"/>
      <c r="G13" s="80"/>
    </row>
    <row r="14" ht="15">
      <c r="B14" s="2"/>
    </row>
    <row r="15" spans="2:7" ht="53.25" customHeight="1">
      <c r="B15" s="9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10" t="s">
        <v>10</v>
      </c>
    </row>
    <row r="16" spans="2:7" ht="18.75">
      <c r="B16" s="11" t="s">
        <v>11</v>
      </c>
      <c r="C16" s="12"/>
      <c r="D16" s="12"/>
      <c r="E16" s="12"/>
      <c r="F16" s="12"/>
      <c r="G16" s="72">
        <f>G17+G175</f>
        <v>526792.48295</v>
      </c>
    </row>
    <row r="17" spans="2:12" ht="21" customHeight="1">
      <c r="B17" s="13" t="s">
        <v>12</v>
      </c>
      <c r="C17" s="14"/>
      <c r="D17" s="14"/>
      <c r="E17" s="14"/>
      <c r="F17" s="14"/>
      <c r="G17" s="25">
        <f>G18+G25+G41+G52+G56+G59+G77+G94+G97+G100+G104+G107+G120+G123+G137+G148+G154+G157+G171+G162+G166</f>
        <v>516246.03686999995</v>
      </c>
      <c r="L17" s="3"/>
    </row>
    <row r="18" spans="2:12" ht="51.75" customHeight="1">
      <c r="B18" s="16" t="s">
        <v>13</v>
      </c>
      <c r="C18" s="17" t="s">
        <v>14</v>
      </c>
      <c r="D18" s="17"/>
      <c r="E18" s="17"/>
      <c r="F18" s="17"/>
      <c r="G18" s="25">
        <f>G19++G21+G23</f>
        <v>1262.48392</v>
      </c>
      <c r="L18" s="3"/>
    </row>
    <row r="19" spans="2:7" ht="54.75" customHeight="1">
      <c r="B19" s="18" t="s">
        <v>15</v>
      </c>
      <c r="C19" s="19" t="s">
        <v>16</v>
      </c>
      <c r="D19" s="19"/>
      <c r="E19" s="19" t="s">
        <v>14</v>
      </c>
      <c r="F19" s="19" t="s">
        <v>17</v>
      </c>
      <c r="G19" s="20">
        <f>G20</f>
        <v>10</v>
      </c>
    </row>
    <row r="20" spans="2:7" ht="55.5" customHeight="1">
      <c r="B20" s="18" t="s">
        <v>18</v>
      </c>
      <c r="C20" s="19" t="s">
        <v>19</v>
      </c>
      <c r="D20" s="19" t="s">
        <v>20</v>
      </c>
      <c r="E20" s="19" t="s">
        <v>14</v>
      </c>
      <c r="F20" s="19" t="s">
        <v>17</v>
      </c>
      <c r="G20" s="20">
        <v>10</v>
      </c>
    </row>
    <row r="21" spans="2:12" ht="86.25" customHeight="1">
      <c r="B21" s="18" t="s">
        <v>21</v>
      </c>
      <c r="C21" s="19" t="s">
        <v>22</v>
      </c>
      <c r="D21" s="19"/>
      <c r="E21" s="19" t="s">
        <v>14</v>
      </c>
      <c r="F21" s="19" t="s">
        <v>17</v>
      </c>
      <c r="G21" s="20">
        <f>G22</f>
        <v>300</v>
      </c>
      <c r="L21" s="3"/>
    </row>
    <row r="22" spans="2:7" ht="103.5" customHeight="1">
      <c r="B22" s="18" t="s">
        <v>23</v>
      </c>
      <c r="C22" s="19" t="s">
        <v>24</v>
      </c>
      <c r="D22" s="19" t="s">
        <v>20</v>
      </c>
      <c r="E22" s="19" t="s">
        <v>14</v>
      </c>
      <c r="F22" s="19" t="s">
        <v>17</v>
      </c>
      <c r="G22" s="20">
        <v>300</v>
      </c>
    </row>
    <row r="23" spans="2:7" ht="31.5">
      <c r="B23" s="21" t="s">
        <v>25</v>
      </c>
      <c r="C23" s="19" t="s">
        <v>26</v>
      </c>
      <c r="D23" s="19"/>
      <c r="E23" s="19" t="s">
        <v>27</v>
      </c>
      <c r="F23" s="19" t="s">
        <v>14</v>
      </c>
      <c r="G23" s="26">
        <f>G24</f>
        <v>952.4839199999999</v>
      </c>
    </row>
    <row r="24" spans="2:10" ht="37.5" customHeight="1">
      <c r="B24" s="18" t="s">
        <v>28</v>
      </c>
      <c r="C24" s="19" t="s">
        <v>29</v>
      </c>
      <c r="D24" s="19" t="s">
        <v>30</v>
      </c>
      <c r="E24" s="19" t="s">
        <v>27</v>
      </c>
      <c r="F24" s="19" t="s">
        <v>14</v>
      </c>
      <c r="G24" s="26">
        <f>917.3+35.18392</f>
        <v>952.4839199999999</v>
      </c>
      <c r="J24" t="s">
        <v>291</v>
      </c>
    </row>
    <row r="25" spans="2:7" ht="78.75">
      <c r="B25" s="16" t="s">
        <v>31</v>
      </c>
      <c r="C25" s="17" t="s">
        <v>32</v>
      </c>
      <c r="D25" s="17"/>
      <c r="E25" s="17"/>
      <c r="F25" s="17"/>
      <c r="G25" s="22">
        <f>G26+G28+G30+G35+G37+G39+G32</f>
        <v>27449.399999999998</v>
      </c>
    </row>
    <row r="26" spans="2:7" ht="34.5" customHeight="1">
      <c r="B26" s="18" t="s">
        <v>33</v>
      </c>
      <c r="C26" s="19" t="s">
        <v>34</v>
      </c>
      <c r="D26" s="19"/>
      <c r="E26" s="19" t="s">
        <v>14</v>
      </c>
      <c r="F26" s="19" t="s">
        <v>17</v>
      </c>
      <c r="G26" s="23">
        <f>G27</f>
        <v>15954.5</v>
      </c>
    </row>
    <row r="27" spans="2:7" ht="141.75">
      <c r="B27" s="18" t="s">
        <v>35</v>
      </c>
      <c r="C27" s="19" t="s">
        <v>36</v>
      </c>
      <c r="D27" s="19" t="s">
        <v>37</v>
      </c>
      <c r="E27" s="19" t="s">
        <v>14</v>
      </c>
      <c r="F27" s="19" t="s">
        <v>17</v>
      </c>
      <c r="G27" s="20">
        <f>15029+925.5</f>
        <v>15954.5</v>
      </c>
    </row>
    <row r="28" spans="2:7" ht="47.25">
      <c r="B28" s="18" t="s">
        <v>38</v>
      </c>
      <c r="C28" s="19" t="s">
        <v>39</v>
      </c>
      <c r="D28" s="19"/>
      <c r="E28" s="19" t="s">
        <v>14</v>
      </c>
      <c r="F28" s="19" t="s">
        <v>17</v>
      </c>
      <c r="G28" s="20">
        <f>G29</f>
        <v>3176.2</v>
      </c>
    </row>
    <row r="29" spans="2:7" ht="69.75" customHeight="1">
      <c r="B29" s="24" t="s">
        <v>40</v>
      </c>
      <c r="C29" s="19" t="s">
        <v>41</v>
      </c>
      <c r="D29" s="19" t="s">
        <v>20</v>
      </c>
      <c r="E29" s="19" t="s">
        <v>14</v>
      </c>
      <c r="F29" s="19" t="s">
        <v>17</v>
      </c>
      <c r="G29" s="20">
        <f>2676.2+500</f>
        <v>3176.2</v>
      </c>
    </row>
    <row r="30" spans="2:7" ht="31.5">
      <c r="B30" s="24" t="s">
        <v>42</v>
      </c>
      <c r="C30" s="19" t="s">
        <v>43</v>
      </c>
      <c r="D30" s="19"/>
      <c r="E30" s="19" t="s">
        <v>14</v>
      </c>
      <c r="F30" s="19" t="s">
        <v>17</v>
      </c>
      <c r="G30" s="23">
        <f>G31</f>
        <v>74.3</v>
      </c>
    </row>
    <row r="31" spans="2:7" ht="47.25">
      <c r="B31" s="24" t="s">
        <v>44</v>
      </c>
      <c r="C31" s="19" t="s">
        <v>45</v>
      </c>
      <c r="D31" s="19" t="s">
        <v>46</v>
      </c>
      <c r="E31" s="19" t="s">
        <v>14</v>
      </c>
      <c r="F31" s="19" t="s">
        <v>17</v>
      </c>
      <c r="G31" s="20">
        <v>74.3</v>
      </c>
    </row>
    <row r="32" spans="2:7" ht="47.25">
      <c r="B32" s="73" t="s">
        <v>38</v>
      </c>
      <c r="C32" s="19" t="s">
        <v>39</v>
      </c>
      <c r="D32" s="19"/>
      <c r="E32" s="19"/>
      <c r="F32" s="19"/>
      <c r="G32" s="20">
        <f>G33</f>
        <v>500</v>
      </c>
    </row>
    <row r="33" spans="2:7" ht="63">
      <c r="B33" s="24" t="s">
        <v>40</v>
      </c>
      <c r="C33" s="19" t="s">
        <v>41</v>
      </c>
      <c r="D33" s="19" t="s">
        <v>20</v>
      </c>
      <c r="E33" s="19" t="s">
        <v>48</v>
      </c>
      <c r="F33" s="19" t="s">
        <v>107</v>
      </c>
      <c r="G33" s="20">
        <v>500</v>
      </c>
    </row>
    <row r="34" spans="2:7" ht="47.25">
      <c r="B34" s="42" t="s">
        <v>116</v>
      </c>
      <c r="C34" s="74" t="s">
        <v>41</v>
      </c>
      <c r="D34" s="19" t="s">
        <v>20</v>
      </c>
      <c r="E34" s="19" t="s">
        <v>48</v>
      </c>
      <c r="F34" s="19" t="s">
        <v>107</v>
      </c>
      <c r="G34" s="20">
        <v>500</v>
      </c>
    </row>
    <row r="35" spans="2:7" ht="31.5">
      <c r="B35" s="18" t="s">
        <v>47</v>
      </c>
      <c r="C35" s="19" t="s">
        <v>34</v>
      </c>
      <c r="D35" s="19"/>
      <c r="E35" s="19" t="s">
        <v>48</v>
      </c>
      <c r="F35" s="19" t="s">
        <v>49</v>
      </c>
      <c r="G35" s="20">
        <f>G36</f>
        <v>1368</v>
      </c>
    </row>
    <row r="36" spans="2:7" ht="141.75">
      <c r="B36" s="18" t="s">
        <v>35</v>
      </c>
      <c r="C36" s="19" t="s">
        <v>36</v>
      </c>
      <c r="D36" s="19" t="s">
        <v>37</v>
      </c>
      <c r="E36" s="19" t="s">
        <v>48</v>
      </c>
      <c r="F36" s="19" t="s">
        <v>49</v>
      </c>
      <c r="G36" s="20">
        <f>1261+107</f>
        <v>1368</v>
      </c>
    </row>
    <row r="37" spans="2:7" ht="37.5" customHeight="1">
      <c r="B37" s="18" t="s">
        <v>47</v>
      </c>
      <c r="C37" s="19" t="s">
        <v>34</v>
      </c>
      <c r="D37" s="19"/>
      <c r="E37" s="19" t="s">
        <v>50</v>
      </c>
      <c r="F37" s="19" t="s">
        <v>50</v>
      </c>
      <c r="G37" s="20">
        <f>G38</f>
        <v>3331.1</v>
      </c>
    </row>
    <row r="38" spans="2:7" ht="141.75">
      <c r="B38" s="18" t="s">
        <v>35</v>
      </c>
      <c r="C38" s="19" t="s">
        <v>36</v>
      </c>
      <c r="D38" s="19" t="s">
        <v>37</v>
      </c>
      <c r="E38" s="19" t="s">
        <v>50</v>
      </c>
      <c r="F38" s="19" t="s">
        <v>50</v>
      </c>
      <c r="G38" s="20">
        <f>3195.6+135.5</f>
        <v>3331.1</v>
      </c>
    </row>
    <row r="39" spans="2:7" ht="31.5">
      <c r="B39" s="18" t="s">
        <v>47</v>
      </c>
      <c r="C39" s="19" t="s">
        <v>34</v>
      </c>
      <c r="D39" s="19"/>
      <c r="E39" s="19" t="s">
        <v>51</v>
      </c>
      <c r="F39" s="19" t="s">
        <v>14</v>
      </c>
      <c r="G39" s="20">
        <f>G40</f>
        <v>3045.3</v>
      </c>
    </row>
    <row r="40" spans="2:7" ht="141.75">
      <c r="B40" s="18" t="s">
        <v>35</v>
      </c>
      <c r="C40" s="19" t="s">
        <v>36</v>
      </c>
      <c r="D40" s="19" t="s">
        <v>37</v>
      </c>
      <c r="E40" s="19" t="s">
        <v>51</v>
      </c>
      <c r="F40" s="19" t="s">
        <v>14</v>
      </c>
      <c r="G40" s="20">
        <v>3045.3</v>
      </c>
    </row>
    <row r="41" spans="2:7" ht="63.75" customHeight="1">
      <c r="B41" s="16" t="s">
        <v>52</v>
      </c>
      <c r="C41" s="17" t="s">
        <v>53</v>
      </c>
      <c r="D41" s="17"/>
      <c r="E41" s="17"/>
      <c r="F41" s="17"/>
      <c r="G41" s="25">
        <f>G42+G50+G48</f>
        <v>21584.024709999998</v>
      </c>
    </row>
    <row r="42" spans="2:7" ht="36.75" customHeight="1">
      <c r="B42" s="24" t="s">
        <v>54</v>
      </c>
      <c r="C42" s="19" t="s">
        <v>55</v>
      </c>
      <c r="D42" s="19"/>
      <c r="E42" s="19" t="s">
        <v>14</v>
      </c>
      <c r="F42" s="19" t="s">
        <v>17</v>
      </c>
      <c r="G42" s="26">
        <f>G43+G46+G44+G45</f>
        <v>4913.75619</v>
      </c>
    </row>
    <row r="43" spans="2:7" ht="50.25" customHeight="1">
      <c r="B43" s="24" t="s">
        <v>18</v>
      </c>
      <c r="C43" s="19" t="s">
        <v>56</v>
      </c>
      <c r="D43" s="19" t="s">
        <v>20</v>
      </c>
      <c r="E43" s="19" t="s">
        <v>14</v>
      </c>
      <c r="F43" s="19" t="s">
        <v>17</v>
      </c>
      <c r="G43" s="26">
        <f>1364.1-136.58333+83.39002</f>
        <v>1310.90669</v>
      </c>
    </row>
    <row r="44" spans="2:7" ht="35.25" customHeight="1">
      <c r="B44" s="24" t="s">
        <v>57</v>
      </c>
      <c r="C44" s="19" t="s">
        <v>56</v>
      </c>
      <c r="D44" s="19" t="s">
        <v>46</v>
      </c>
      <c r="E44" s="19" t="s">
        <v>14</v>
      </c>
      <c r="F44" s="19" t="s">
        <v>17</v>
      </c>
      <c r="G44" s="26">
        <f>198.68333+4.1</f>
        <v>202.78333</v>
      </c>
    </row>
    <row r="45" spans="2:7" ht="35.25" customHeight="1">
      <c r="B45" s="30" t="s">
        <v>57</v>
      </c>
      <c r="C45" s="19" t="s">
        <v>56</v>
      </c>
      <c r="D45" s="19" t="s">
        <v>46</v>
      </c>
      <c r="E45" s="19" t="s">
        <v>50</v>
      </c>
      <c r="F45" s="19" t="s">
        <v>14</v>
      </c>
      <c r="G45" s="26">
        <v>1.56617</v>
      </c>
    </row>
    <row r="46" spans="2:7" ht="49.5" customHeight="1">
      <c r="B46" s="27" t="s">
        <v>58</v>
      </c>
      <c r="C46" s="36" t="s">
        <v>56</v>
      </c>
      <c r="D46" s="19" t="s">
        <v>20</v>
      </c>
      <c r="E46" s="19" t="s">
        <v>50</v>
      </c>
      <c r="F46" s="19" t="s">
        <v>32</v>
      </c>
      <c r="G46" s="20">
        <f>G47</f>
        <v>3398.5</v>
      </c>
    </row>
    <row r="47" spans="2:7" ht="46.5" customHeight="1">
      <c r="B47" s="28" t="s">
        <v>60</v>
      </c>
      <c r="C47" s="36" t="s">
        <v>56</v>
      </c>
      <c r="D47" s="19" t="s">
        <v>20</v>
      </c>
      <c r="E47" s="19" t="s">
        <v>50</v>
      </c>
      <c r="F47" s="19" t="s">
        <v>32</v>
      </c>
      <c r="G47" s="20">
        <f>3400-1.5</f>
        <v>3398.5</v>
      </c>
    </row>
    <row r="48" spans="2:7" ht="35.25" customHeight="1">
      <c r="B48" s="24" t="s">
        <v>290</v>
      </c>
      <c r="C48" s="19" t="s">
        <v>59</v>
      </c>
      <c r="D48" s="19"/>
      <c r="E48" s="19" t="s">
        <v>50</v>
      </c>
      <c r="F48" s="19" t="s">
        <v>14</v>
      </c>
      <c r="G48" s="26">
        <f>G49+G51</f>
        <v>16670.268519999998</v>
      </c>
    </row>
    <row r="49" spans="2:7" ht="54.75" customHeight="1">
      <c r="B49" s="29" t="s">
        <v>63</v>
      </c>
      <c r="C49" s="19" t="s">
        <v>61</v>
      </c>
      <c r="D49" s="19" t="s">
        <v>20</v>
      </c>
      <c r="E49" s="19" t="s">
        <v>50</v>
      </c>
      <c r="F49" s="19" t="s">
        <v>14</v>
      </c>
      <c r="G49" s="67">
        <v>282.032</v>
      </c>
    </row>
    <row r="50" spans="2:7" ht="46.5" customHeight="1" hidden="1">
      <c r="B50" s="24" t="s">
        <v>62</v>
      </c>
      <c r="C50" s="19" t="s">
        <v>59</v>
      </c>
      <c r="D50" s="19"/>
      <c r="E50" s="19" t="s">
        <v>50</v>
      </c>
      <c r="F50" s="19" t="s">
        <v>32</v>
      </c>
      <c r="G50" s="20">
        <v>0</v>
      </c>
    </row>
    <row r="51" spans="2:7" ht="60" customHeight="1">
      <c r="B51" s="29" t="s">
        <v>63</v>
      </c>
      <c r="C51" s="19" t="s">
        <v>61</v>
      </c>
      <c r="D51" s="19" t="s">
        <v>20</v>
      </c>
      <c r="E51" s="19" t="s">
        <v>50</v>
      </c>
      <c r="F51" s="19" t="s">
        <v>32</v>
      </c>
      <c r="G51" s="26">
        <f>3404.4+12850-282.032+415.86852</f>
        <v>16388.23652</v>
      </c>
    </row>
    <row r="52" spans="2:7" ht="69" customHeight="1">
      <c r="B52" s="40" t="s">
        <v>64</v>
      </c>
      <c r="C52" s="17" t="s">
        <v>48</v>
      </c>
      <c r="D52" s="17"/>
      <c r="E52" s="17"/>
      <c r="F52" s="17"/>
      <c r="G52" s="15">
        <f>G53</f>
        <v>29</v>
      </c>
    </row>
    <row r="53" spans="2:7" ht="40.5" customHeight="1">
      <c r="B53" s="30" t="s">
        <v>65</v>
      </c>
      <c r="C53" s="19" t="s">
        <v>66</v>
      </c>
      <c r="D53" s="19"/>
      <c r="E53" s="19"/>
      <c r="F53" s="19"/>
      <c r="G53" s="20">
        <f>G54+G55</f>
        <v>29</v>
      </c>
    </row>
    <row r="54" spans="2:7" ht="51.75" customHeight="1">
      <c r="B54" s="31" t="s">
        <v>67</v>
      </c>
      <c r="C54" s="19" t="s">
        <v>68</v>
      </c>
      <c r="D54" s="19" t="s">
        <v>20</v>
      </c>
      <c r="E54" s="19" t="s">
        <v>53</v>
      </c>
      <c r="F54" s="19" t="s">
        <v>27</v>
      </c>
      <c r="G54" s="20">
        <v>29</v>
      </c>
    </row>
    <row r="55" spans="2:7" ht="9" customHeight="1" hidden="1">
      <c r="B55" s="31" t="s">
        <v>67</v>
      </c>
      <c r="C55" s="19" t="s">
        <v>68</v>
      </c>
      <c r="D55" s="19" t="s">
        <v>20</v>
      </c>
      <c r="E55" s="19" t="s">
        <v>50</v>
      </c>
      <c r="F55" s="19" t="s">
        <v>53</v>
      </c>
      <c r="G55" s="20">
        <v>0</v>
      </c>
    </row>
    <row r="56" spans="2:7" ht="78.75">
      <c r="B56" s="32" t="s">
        <v>69</v>
      </c>
      <c r="C56" s="33" t="s">
        <v>70</v>
      </c>
      <c r="D56" s="17"/>
      <c r="E56" s="33"/>
      <c r="F56" s="33"/>
      <c r="G56" s="15">
        <f>G57</f>
        <v>9</v>
      </c>
    </row>
    <row r="57" spans="2:7" ht="55.5" customHeight="1">
      <c r="B57" s="34" t="s">
        <v>71</v>
      </c>
      <c r="C57" s="35" t="s">
        <v>72</v>
      </c>
      <c r="D57" s="19"/>
      <c r="E57" s="35" t="s">
        <v>53</v>
      </c>
      <c r="F57" s="35" t="s">
        <v>73</v>
      </c>
      <c r="G57" s="20">
        <f>G58</f>
        <v>9</v>
      </c>
    </row>
    <row r="58" spans="2:7" ht="53.25" customHeight="1">
      <c r="B58" s="34" t="s">
        <v>18</v>
      </c>
      <c r="C58" s="35" t="s">
        <v>74</v>
      </c>
      <c r="D58" s="19" t="s">
        <v>20</v>
      </c>
      <c r="E58" s="35" t="s">
        <v>53</v>
      </c>
      <c r="F58" s="35" t="s">
        <v>73</v>
      </c>
      <c r="G58" s="20">
        <v>9</v>
      </c>
    </row>
    <row r="59" spans="2:12" ht="70.5" customHeight="1">
      <c r="B59" s="16" t="s">
        <v>75</v>
      </c>
      <c r="C59" s="17" t="s">
        <v>76</v>
      </c>
      <c r="D59" s="17"/>
      <c r="E59" s="17"/>
      <c r="F59" s="17"/>
      <c r="G59" s="25">
        <f>G60+G62+G64+G66+G70+G73+G75</f>
        <v>10962.09089</v>
      </c>
      <c r="L59" s="3"/>
    </row>
    <row r="60" spans="2:7" ht="35.25" customHeight="1">
      <c r="B60" s="31" t="s">
        <v>77</v>
      </c>
      <c r="C60" s="36" t="s">
        <v>78</v>
      </c>
      <c r="D60" s="19"/>
      <c r="E60" s="19" t="s">
        <v>50</v>
      </c>
      <c r="F60" s="19" t="s">
        <v>32</v>
      </c>
      <c r="G60" s="20">
        <f>G61</f>
        <v>500</v>
      </c>
    </row>
    <row r="61" spans="2:7" ht="68.25" customHeight="1">
      <c r="B61" s="31" t="s">
        <v>79</v>
      </c>
      <c r="C61" s="36" t="s">
        <v>80</v>
      </c>
      <c r="D61" s="19" t="s">
        <v>20</v>
      </c>
      <c r="E61" s="19" t="s">
        <v>50</v>
      </c>
      <c r="F61" s="19" t="s">
        <v>32</v>
      </c>
      <c r="G61" s="20">
        <v>500</v>
      </c>
    </row>
    <row r="62" spans="2:7" ht="55.5" customHeight="1">
      <c r="B62" s="31" t="s">
        <v>231</v>
      </c>
      <c r="C62" s="36" t="s">
        <v>233</v>
      </c>
      <c r="D62" s="19"/>
      <c r="E62" s="19" t="s">
        <v>50</v>
      </c>
      <c r="F62" s="19" t="s">
        <v>32</v>
      </c>
      <c r="G62" s="20">
        <f>G63</f>
        <v>220.3</v>
      </c>
    </row>
    <row r="63" spans="2:7" ht="68.25" customHeight="1">
      <c r="B63" s="31" t="s">
        <v>232</v>
      </c>
      <c r="C63" s="36" t="s">
        <v>234</v>
      </c>
      <c r="D63" s="19" t="s">
        <v>20</v>
      </c>
      <c r="E63" s="19" t="s">
        <v>50</v>
      </c>
      <c r="F63" s="19" t="s">
        <v>32</v>
      </c>
      <c r="G63" s="20">
        <v>220.3</v>
      </c>
    </row>
    <row r="64" spans="2:7" ht="31.5" customHeight="1">
      <c r="B64" s="31" t="s">
        <v>81</v>
      </c>
      <c r="C64" s="36" t="s">
        <v>82</v>
      </c>
      <c r="D64" s="19"/>
      <c r="E64" s="19" t="s">
        <v>50</v>
      </c>
      <c r="F64" s="19" t="s">
        <v>53</v>
      </c>
      <c r="G64" s="20">
        <f>G65</f>
        <v>4105.8</v>
      </c>
    </row>
    <row r="65" spans="2:7" ht="47.25">
      <c r="B65" s="30" t="s">
        <v>83</v>
      </c>
      <c r="C65" s="19" t="s">
        <v>84</v>
      </c>
      <c r="D65" s="19" t="s">
        <v>20</v>
      </c>
      <c r="E65" s="19" t="s">
        <v>50</v>
      </c>
      <c r="F65" s="19" t="s">
        <v>53</v>
      </c>
      <c r="G65" s="20">
        <f>3200+905.8</f>
        <v>4105.8</v>
      </c>
    </row>
    <row r="66" spans="2:7" ht="33" customHeight="1">
      <c r="B66" s="31" t="s">
        <v>85</v>
      </c>
      <c r="C66" s="19" t="s">
        <v>86</v>
      </c>
      <c r="D66" s="19"/>
      <c r="E66" s="19" t="s">
        <v>50</v>
      </c>
      <c r="F66" s="19" t="s">
        <v>53</v>
      </c>
      <c r="G66" s="20">
        <f>G67+G68</f>
        <v>1500</v>
      </c>
    </row>
    <row r="67" spans="2:7" ht="52.5" customHeight="1" hidden="1">
      <c r="B67" s="30" t="s">
        <v>87</v>
      </c>
      <c r="C67" s="19" t="s">
        <v>86</v>
      </c>
      <c r="D67" s="19" t="s">
        <v>20</v>
      </c>
      <c r="E67" s="19" t="s">
        <v>50</v>
      </c>
      <c r="F67" s="19" t="s">
        <v>53</v>
      </c>
      <c r="G67" s="20">
        <f>50-50</f>
        <v>0</v>
      </c>
    </row>
    <row r="68" spans="2:7" ht="64.5" customHeight="1">
      <c r="B68" s="30" t="s">
        <v>88</v>
      </c>
      <c r="C68" s="19" t="s">
        <v>89</v>
      </c>
      <c r="D68" s="19" t="s">
        <v>20</v>
      </c>
      <c r="E68" s="19" t="s">
        <v>50</v>
      </c>
      <c r="F68" s="19" t="s">
        <v>53</v>
      </c>
      <c r="G68" s="20">
        <v>1500</v>
      </c>
    </row>
    <row r="69" spans="2:7" ht="30" customHeight="1">
      <c r="B69" s="37" t="s">
        <v>90</v>
      </c>
      <c r="C69" s="19" t="s">
        <v>89</v>
      </c>
      <c r="D69" s="19" t="s">
        <v>20</v>
      </c>
      <c r="E69" s="19" t="s">
        <v>50</v>
      </c>
      <c r="F69" s="19" t="s">
        <v>53</v>
      </c>
      <c r="G69" s="20">
        <v>180</v>
      </c>
    </row>
    <row r="70" spans="2:7" ht="36.75" customHeight="1">
      <c r="B70" s="31" t="s">
        <v>91</v>
      </c>
      <c r="C70" s="19" t="s">
        <v>92</v>
      </c>
      <c r="D70" s="19"/>
      <c r="E70" s="19" t="s">
        <v>50</v>
      </c>
      <c r="F70" s="19" t="s">
        <v>53</v>
      </c>
      <c r="G70" s="26">
        <f>G71+G72</f>
        <v>1235.99089</v>
      </c>
    </row>
    <row r="71" spans="2:7" ht="50.25" customHeight="1">
      <c r="B71" s="30" t="s">
        <v>93</v>
      </c>
      <c r="C71" s="19" t="s">
        <v>94</v>
      </c>
      <c r="D71" s="19" t="s">
        <v>20</v>
      </c>
      <c r="E71" s="19" t="s">
        <v>50</v>
      </c>
      <c r="F71" s="19" t="s">
        <v>53</v>
      </c>
      <c r="G71" s="26">
        <f>800-15.9+421.89089</f>
        <v>1205.99089</v>
      </c>
    </row>
    <row r="72" spans="2:7" ht="50.25" customHeight="1">
      <c r="B72" s="30" t="s">
        <v>235</v>
      </c>
      <c r="C72" s="19" t="s">
        <v>94</v>
      </c>
      <c r="D72" s="19" t="s">
        <v>46</v>
      </c>
      <c r="E72" s="19" t="s">
        <v>50</v>
      </c>
      <c r="F72" s="19" t="s">
        <v>53</v>
      </c>
      <c r="G72" s="20">
        <v>30</v>
      </c>
    </row>
    <row r="73" spans="2:7" ht="34.5" customHeight="1">
      <c r="B73" s="31" t="s">
        <v>95</v>
      </c>
      <c r="C73" s="19" t="s">
        <v>96</v>
      </c>
      <c r="D73" s="19"/>
      <c r="E73" s="19" t="s">
        <v>50</v>
      </c>
      <c r="F73" s="19" t="s">
        <v>53</v>
      </c>
      <c r="G73" s="20">
        <f>G74</f>
        <v>2100</v>
      </c>
    </row>
    <row r="74" spans="2:7" ht="47.25">
      <c r="B74" s="30" t="s">
        <v>97</v>
      </c>
      <c r="C74" s="19" t="s">
        <v>98</v>
      </c>
      <c r="D74" s="19" t="s">
        <v>20</v>
      </c>
      <c r="E74" s="19" t="s">
        <v>50</v>
      </c>
      <c r="F74" s="19" t="s">
        <v>53</v>
      </c>
      <c r="G74" s="20">
        <f>1000+1100</f>
        <v>2100</v>
      </c>
    </row>
    <row r="75" spans="2:7" ht="31.5" customHeight="1">
      <c r="B75" s="18" t="s">
        <v>99</v>
      </c>
      <c r="C75" s="19" t="s">
        <v>100</v>
      </c>
      <c r="D75" s="38"/>
      <c r="E75" s="19" t="s">
        <v>50</v>
      </c>
      <c r="F75" s="19" t="s">
        <v>53</v>
      </c>
      <c r="G75" s="20">
        <f>G76</f>
        <v>1300</v>
      </c>
    </row>
    <row r="76" spans="2:7" ht="47.25">
      <c r="B76" s="18" t="s">
        <v>101</v>
      </c>
      <c r="C76" s="19" t="s">
        <v>102</v>
      </c>
      <c r="D76" s="39">
        <v>200</v>
      </c>
      <c r="E76" s="19" t="s">
        <v>50</v>
      </c>
      <c r="F76" s="19" t="s">
        <v>53</v>
      </c>
      <c r="G76" s="20">
        <v>1300</v>
      </c>
    </row>
    <row r="77" spans="2:7" ht="50.25" customHeight="1">
      <c r="B77" s="40" t="s">
        <v>103</v>
      </c>
      <c r="C77" s="17" t="s">
        <v>104</v>
      </c>
      <c r="D77" s="17"/>
      <c r="E77" s="17"/>
      <c r="F77" s="17"/>
      <c r="G77" s="68">
        <f>G78+G82+G87+G89+G91+G84</f>
        <v>32767.08534</v>
      </c>
    </row>
    <row r="78" spans="2:7" ht="63">
      <c r="B78" s="18" t="s">
        <v>105</v>
      </c>
      <c r="C78" s="19" t="s">
        <v>106</v>
      </c>
      <c r="D78" s="19"/>
      <c r="E78" s="19" t="s">
        <v>48</v>
      </c>
      <c r="F78" s="19" t="s">
        <v>107</v>
      </c>
      <c r="G78" s="26">
        <f>G79+G81</f>
        <v>18348.68534</v>
      </c>
    </row>
    <row r="79" spans="2:7" ht="83.25" customHeight="1">
      <c r="B79" s="41" t="s">
        <v>108</v>
      </c>
      <c r="C79" s="75" t="s">
        <v>109</v>
      </c>
      <c r="D79" s="19" t="s">
        <v>20</v>
      </c>
      <c r="E79" s="19" t="s">
        <v>48</v>
      </c>
      <c r="F79" s="19" t="s">
        <v>107</v>
      </c>
      <c r="G79" s="20">
        <v>11626.3</v>
      </c>
    </row>
    <row r="80" spans="2:7" ht="24.75" customHeight="1">
      <c r="B80" s="37" t="s">
        <v>90</v>
      </c>
      <c r="C80" s="19" t="s">
        <v>109</v>
      </c>
      <c r="D80" s="19" t="s">
        <v>20</v>
      </c>
      <c r="E80" s="19" t="s">
        <v>48</v>
      </c>
      <c r="F80" s="19" t="s">
        <v>107</v>
      </c>
      <c r="G80" s="20">
        <v>2325.3</v>
      </c>
    </row>
    <row r="81" spans="2:7" ht="94.5" customHeight="1">
      <c r="B81" s="12" t="s">
        <v>238</v>
      </c>
      <c r="C81" s="19" t="s">
        <v>239</v>
      </c>
      <c r="D81" s="19" t="s">
        <v>20</v>
      </c>
      <c r="E81" s="19" t="s">
        <v>48</v>
      </c>
      <c r="F81" s="19" t="s">
        <v>107</v>
      </c>
      <c r="G81" s="26">
        <v>6722.38534</v>
      </c>
    </row>
    <row r="82" spans="2:7" ht="49.5" customHeight="1">
      <c r="B82" s="18" t="s">
        <v>110</v>
      </c>
      <c r="C82" s="19" t="s">
        <v>111</v>
      </c>
      <c r="D82" s="19"/>
      <c r="E82" s="19" t="s">
        <v>48</v>
      </c>
      <c r="F82" s="19" t="s">
        <v>107</v>
      </c>
      <c r="G82" s="26">
        <f>G83</f>
        <v>8832.6827</v>
      </c>
    </row>
    <row r="83" spans="2:7" ht="78.75">
      <c r="B83" s="41" t="s">
        <v>112</v>
      </c>
      <c r="C83" s="19" t="s">
        <v>113</v>
      </c>
      <c r="D83" s="19" t="s">
        <v>20</v>
      </c>
      <c r="E83" s="19" t="s">
        <v>48</v>
      </c>
      <c r="F83" s="19" t="s">
        <v>107</v>
      </c>
      <c r="G83" s="26">
        <v>8832.6827</v>
      </c>
    </row>
    <row r="84" spans="2:7" ht="78.75">
      <c r="B84" s="31" t="s">
        <v>114</v>
      </c>
      <c r="C84" s="19" t="s">
        <v>115</v>
      </c>
      <c r="D84" s="19" t="s">
        <v>20</v>
      </c>
      <c r="E84" s="19" t="s">
        <v>48</v>
      </c>
      <c r="F84" s="19" t="s">
        <v>107</v>
      </c>
      <c r="G84" s="20">
        <f>G85+G86</f>
        <v>960</v>
      </c>
    </row>
    <row r="85" spans="2:7" ht="56.25" customHeight="1">
      <c r="B85" s="42" t="s">
        <v>116</v>
      </c>
      <c r="C85" s="74" t="s">
        <v>115</v>
      </c>
      <c r="D85" s="74" t="s">
        <v>20</v>
      </c>
      <c r="E85" s="74" t="s">
        <v>48</v>
      </c>
      <c r="F85" s="74" t="s">
        <v>107</v>
      </c>
      <c r="G85" s="84">
        <v>370</v>
      </c>
    </row>
    <row r="86" spans="2:7" ht="60" customHeight="1">
      <c r="B86" s="42" t="s">
        <v>236</v>
      </c>
      <c r="C86" s="74" t="s">
        <v>115</v>
      </c>
      <c r="D86" s="74" t="s">
        <v>20</v>
      </c>
      <c r="E86" s="74" t="s">
        <v>48</v>
      </c>
      <c r="F86" s="74" t="s">
        <v>107</v>
      </c>
      <c r="G86" s="84">
        <v>590</v>
      </c>
    </row>
    <row r="87" spans="2:7" ht="31.5">
      <c r="B87" s="18" t="s">
        <v>117</v>
      </c>
      <c r="C87" s="19" t="s">
        <v>118</v>
      </c>
      <c r="D87" s="19"/>
      <c r="E87" s="19" t="s">
        <v>48</v>
      </c>
      <c r="F87" s="19" t="s">
        <v>107</v>
      </c>
      <c r="G87" s="20">
        <f>G88</f>
        <v>1826.96</v>
      </c>
    </row>
    <row r="88" spans="2:7" ht="66.75" customHeight="1">
      <c r="B88" s="41" t="s">
        <v>119</v>
      </c>
      <c r="C88" s="19" t="s">
        <v>120</v>
      </c>
      <c r="D88" s="19" t="s">
        <v>20</v>
      </c>
      <c r="E88" s="19" t="s">
        <v>48</v>
      </c>
      <c r="F88" s="19" t="s">
        <v>107</v>
      </c>
      <c r="G88" s="20">
        <v>1826.96</v>
      </c>
    </row>
    <row r="89" spans="2:7" ht="31.5" hidden="1">
      <c r="B89" s="27" t="s">
        <v>121</v>
      </c>
      <c r="C89" s="19"/>
      <c r="D89" s="19"/>
      <c r="E89" s="19" t="s">
        <v>48</v>
      </c>
      <c r="F89" s="19" t="s">
        <v>107</v>
      </c>
      <c r="G89" s="20">
        <f>G90</f>
        <v>0</v>
      </c>
    </row>
    <row r="90" spans="2:7" ht="110.25" hidden="1">
      <c r="B90" s="27" t="s">
        <v>122</v>
      </c>
      <c r="C90" s="19"/>
      <c r="D90" s="19" t="s">
        <v>20</v>
      </c>
      <c r="E90" s="19" t="s">
        <v>48</v>
      </c>
      <c r="F90" s="19" t="s">
        <v>107</v>
      </c>
      <c r="G90" s="20"/>
    </row>
    <row r="91" spans="2:7" ht="43.5" customHeight="1">
      <c r="B91" s="27" t="s">
        <v>123</v>
      </c>
      <c r="C91" s="43" t="s">
        <v>124</v>
      </c>
      <c r="D91" s="19"/>
      <c r="E91" s="19" t="s">
        <v>48</v>
      </c>
      <c r="F91" s="19" t="s">
        <v>107</v>
      </c>
      <c r="G91" s="26">
        <f>G92+G93</f>
        <v>2798.7573</v>
      </c>
    </row>
    <row r="92" spans="2:7" ht="63">
      <c r="B92" s="27" t="s">
        <v>125</v>
      </c>
      <c r="C92" s="36" t="s">
        <v>126</v>
      </c>
      <c r="D92" s="19" t="s">
        <v>20</v>
      </c>
      <c r="E92" s="19" t="s">
        <v>48</v>
      </c>
      <c r="F92" s="19" t="s">
        <v>107</v>
      </c>
      <c r="G92" s="26">
        <v>2768.7573</v>
      </c>
    </row>
    <row r="93" spans="2:7" ht="56.25" customHeight="1">
      <c r="B93" s="27" t="s">
        <v>237</v>
      </c>
      <c r="C93" s="36" t="s">
        <v>126</v>
      </c>
      <c r="D93" s="19" t="s">
        <v>46</v>
      </c>
      <c r="E93" s="19" t="s">
        <v>48</v>
      </c>
      <c r="F93" s="19" t="s">
        <v>107</v>
      </c>
      <c r="G93" s="20">
        <v>30</v>
      </c>
    </row>
    <row r="94" spans="2:7" ht="87.75" customHeight="1">
      <c r="B94" s="16" t="s">
        <v>127</v>
      </c>
      <c r="C94" s="17" t="s">
        <v>51</v>
      </c>
      <c r="D94" s="14"/>
      <c r="E94" s="17"/>
      <c r="F94" s="17"/>
      <c r="G94" s="15">
        <f>G95</f>
        <v>50</v>
      </c>
    </row>
    <row r="95" spans="2:7" ht="34.5" customHeight="1">
      <c r="B95" s="30" t="s">
        <v>128</v>
      </c>
      <c r="C95" s="19" t="s">
        <v>129</v>
      </c>
      <c r="D95" s="38"/>
      <c r="E95" s="19" t="s">
        <v>48</v>
      </c>
      <c r="F95" s="19" t="s">
        <v>49</v>
      </c>
      <c r="G95" s="20">
        <f>G96</f>
        <v>50</v>
      </c>
    </row>
    <row r="96" spans="2:7" ht="53.25" customHeight="1">
      <c r="B96" s="30" t="s">
        <v>18</v>
      </c>
      <c r="C96" s="19" t="s">
        <v>130</v>
      </c>
      <c r="D96" s="39">
        <v>200</v>
      </c>
      <c r="E96" s="19" t="s">
        <v>48</v>
      </c>
      <c r="F96" s="19" t="s">
        <v>49</v>
      </c>
      <c r="G96" s="20">
        <v>50</v>
      </c>
    </row>
    <row r="97" spans="2:7" ht="94.5">
      <c r="B97" s="16" t="s">
        <v>131</v>
      </c>
      <c r="C97" s="76" t="s">
        <v>107</v>
      </c>
      <c r="D97" s="14"/>
      <c r="E97" s="17"/>
      <c r="F97" s="17"/>
      <c r="G97" s="15">
        <f>G98</f>
        <v>50</v>
      </c>
    </row>
    <row r="98" spans="2:7" ht="31.5">
      <c r="B98" s="30" t="s">
        <v>132</v>
      </c>
      <c r="C98" s="77" t="s">
        <v>133</v>
      </c>
      <c r="D98" s="38"/>
      <c r="E98" s="19" t="s">
        <v>48</v>
      </c>
      <c r="F98" s="19" t="s">
        <v>49</v>
      </c>
      <c r="G98" s="20">
        <f>G99</f>
        <v>50</v>
      </c>
    </row>
    <row r="99" spans="2:7" ht="57" customHeight="1">
      <c r="B99" s="30" t="s">
        <v>18</v>
      </c>
      <c r="C99" s="77" t="s">
        <v>134</v>
      </c>
      <c r="D99" s="39">
        <v>200</v>
      </c>
      <c r="E99" s="19" t="s">
        <v>48</v>
      </c>
      <c r="F99" s="19" t="s">
        <v>49</v>
      </c>
      <c r="G99" s="20">
        <v>50</v>
      </c>
    </row>
    <row r="100" spans="2:7" ht="126">
      <c r="B100" s="16" t="s">
        <v>135</v>
      </c>
      <c r="C100" s="17" t="s">
        <v>27</v>
      </c>
      <c r="D100" s="44"/>
      <c r="E100" s="17"/>
      <c r="F100" s="17"/>
      <c r="G100" s="22">
        <f>G102</f>
        <v>71</v>
      </c>
    </row>
    <row r="101" spans="2:7" ht="39.75" customHeight="1">
      <c r="B101" s="30" t="s">
        <v>136</v>
      </c>
      <c r="C101" s="19" t="s">
        <v>137</v>
      </c>
      <c r="D101" s="39"/>
      <c r="E101" s="19" t="s">
        <v>48</v>
      </c>
      <c r="F101" s="19" t="s">
        <v>49</v>
      </c>
      <c r="G101" s="23">
        <f>G102</f>
        <v>71</v>
      </c>
    </row>
    <row r="102" spans="2:7" ht="54.75" customHeight="1">
      <c r="B102" s="30" t="s">
        <v>18</v>
      </c>
      <c r="C102" s="19" t="s">
        <v>138</v>
      </c>
      <c r="D102" s="39">
        <v>200</v>
      </c>
      <c r="E102" s="19" t="s">
        <v>48</v>
      </c>
      <c r="F102" s="19" t="s">
        <v>49</v>
      </c>
      <c r="G102" s="20">
        <v>71</v>
      </c>
    </row>
    <row r="103" spans="2:7" ht="36" customHeight="1">
      <c r="B103" s="83" t="s">
        <v>296</v>
      </c>
      <c r="C103" s="19" t="s">
        <v>138</v>
      </c>
      <c r="D103" s="39">
        <v>200</v>
      </c>
      <c r="E103" s="19" t="s">
        <v>48</v>
      </c>
      <c r="F103" s="19" t="s">
        <v>49</v>
      </c>
      <c r="G103" s="20">
        <v>7.5</v>
      </c>
    </row>
    <row r="104" spans="2:7" ht="48" customHeight="1">
      <c r="B104" s="16" t="s">
        <v>139</v>
      </c>
      <c r="C104" s="17" t="s">
        <v>140</v>
      </c>
      <c r="D104" s="44"/>
      <c r="E104" s="17"/>
      <c r="F104" s="17"/>
      <c r="G104" s="15">
        <f>G105</f>
        <v>8</v>
      </c>
    </row>
    <row r="105" spans="2:7" ht="35.25" customHeight="1">
      <c r="B105" s="30" t="s">
        <v>141</v>
      </c>
      <c r="C105" s="19" t="s">
        <v>142</v>
      </c>
      <c r="D105" s="39"/>
      <c r="E105" s="19" t="s">
        <v>48</v>
      </c>
      <c r="F105" s="19" t="s">
        <v>49</v>
      </c>
      <c r="G105" s="20">
        <f>G106</f>
        <v>8</v>
      </c>
    </row>
    <row r="106" spans="2:7" ht="49.5" customHeight="1">
      <c r="B106" s="30" t="s">
        <v>18</v>
      </c>
      <c r="C106" s="19" t="s">
        <v>143</v>
      </c>
      <c r="D106" s="39">
        <v>200</v>
      </c>
      <c r="E106" s="19" t="s">
        <v>48</v>
      </c>
      <c r="F106" s="19" t="s">
        <v>49</v>
      </c>
      <c r="G106" s="20">
        <v>8</v>
      </c>
    </row>
    <row r="107" spans="2:7" ht="68.25" customHeight="1">
      <c r="B107" s="71" t="s">
        <v>144</v>
      </c>
      <c r="C107" s="17" t="s">
        <v>49</v>
      </c>
      <c r="D107" s="19"/>
      <c r="E107" s="45"/>
      <c r="F107" s="45"/>
      <c r="G107" s="25">
        <f>G108</f>
        <v>259370.40055</v>
      </c>
    </row>
    <row r="108" spans="2:7" ht="46.5" customHeight="1">
      <c r="B108" s="16" t="s">
        <v>145</v>
      </c>
      <c r="C108" s="45" t="s">
        <v>240</v>
      </c>
      <c r="D108" s="43"/>
      <c r="E108" s="43" t="s">
        <v>50</v>
      </c>
      <c r="F108" s="43" t="s">
        <v>14</v>
      </c>
      <c r="G108" s="26">
        <f>G109+G113</f>
        <v>259370.40055</v>
      </c>
    </row>
    <row r="109" spans="2:7" ht="62.25" customHeight="1">
      <c r="B109" s="46" t="s">
        <v>146</v>
      </c>
      <c r="C109" s="43" t="s">
        <v>241</v>
      </c>
      <c r="D109" s="43"/>
      <c r="E109" s="43" t="s">
        <v>50</v>
      </c>
      <c r="F109" s="43" t="s">
        <v>14</v>
      </c>
      <c r="G109" s="26">
        <f>G110+G111+G112</f>
        <v>5771.81895</v>
      </c>
    </row>
    <row r="110" spans="2:7" ht="90" customHeight="1">
      <c r="B110" s="46" t="s">
        <v>147</v>
      </c>
      <c r="C110" s="43" t="s">
        <v>242</v>
      </c>
      <c r="D110" s="43" t="s">
        <v>20</v>
      </c>
      <c r="E110" s="43" t="s">
        <v>50</v>
      </c>
      <c r="F110" s="43" t="s">
        <v>14</v>
      </c>
      <c r="G110" s="20">
        <v>200</v>
      </c>
    </row>
    <row r="111" spans="2:7" ht="78" customHeight="1">
      <c r="B111" s="69" t="s">
        <v>243</v>
      </c>
      <c r="C111" s="43" t="s">
        <v>242</v>
      </c>
      <c r="D111" s="43" t="s">
        <v>46</v>
      </c>
      <c r="E111" s="43" t="s">
        <v>50</v>
      </c>
      <c r="F111" s="43" t="s">
        <v>14</v>
      </c>
      <c r="G111" s="50">
        <v>43.25252</v>
      </c>
    </row>
    <row r="112" spans="2:7" ht="101.25" customHeight="1">
      <c r="B112" s="46" t="s">
        <v>148</v>
      </c>
      <c r="C112" s="43" t="s">
        <v>242</v>
      </c>
      <c r="D112" s="43" t="s">
        <v>149</v>
      </c>
      <c r="E112" s="47" t="s">
        <v>50</v>
      </c>
      <c r="F112" s="43" t="s">
        <v>14</v>
      </c>
      <c r="G112" s="50">
        <v>5528.56643</v>
      </c>
    </row>
    <row r="113" spans="2:7" ht="89.25" customHeight="1">
      <c r="B113" s="12" t="s">
        <v>150</v>
      </c>
      <c r="C113" s="43" t="s">
        <v>244</v>
      </c>
      <c r="D113" s="43"/>
      <c r="E113" s="47" t="s">
        <v>50</v>
      </c>
      <c r="F113" s="43" t="s">
        <v>14</v>
      </c>
      <c r="G113" s="49">
        <f>G114+G116+G118</f>
        <v>253598.5816</v>
      </c>
    </row>
    <row r="114" spans="2:7" ht="122.25" customHeight="1">
      <c r="B114" s="30" t="s">
        <v>151</v>
      </c>
      <c r="C114" s="43" t="s">
        <v>245</v>
      </c>
      <c r="D114" s="43" t="s">
        <v>149</v>
      </c>
      <c r="E114" s="43" t="s">
        <v>50</v>
      </c>
      <c r="F114" s="43" t="s">
        <v>14</v>
      </c>
      <c r="G114" s="50">
        <v>248526.40348</v>
      </c>
    </row>
    <row r="115" spans="2:7" ht="31.5" customHeight="1">
      <c r="B115" s="51" t="s">
        <v>152</v>
      </c>
      <c r="C115" s="43" t="s">
        <v>245</v>
      </c>
      <c r="D115" s="43" t="s">
        <v>149</v>
      </c>
      <c r="E115" s="43" t="s">
        <v>50</v>
      </c>
      <c r="F115" s="43" t="s">
        <v>14</v>
      </c>
      <c r="G115" s="50">
        <f>G114</f>
        <v>248526.40348</v>
      </c>
    </row>
    <row r="116" spans="2:7" ht="88.5" customHeight="1">
      <c r="B116" s="30" t="s">
        <v>153</v>
      </c>
      <c r="C116" s="43" t="s">
        <v>246</v>
      </c>
      <c r="D116" s="43" t="s">
        <v>149</v>
      </c>
      <c r="E116" s="43" t="s">
        <v>50</v>
      </c>
      <c r="F116" s="43" t="s">
        <v>14</v>
      </c>
      <c r="G116" s="50">
        <v>3804.07812</v>
      </c>
    </row>
    <row r="117" spans="2:7" ht="33.75" customHeight="1">
      <c r="B117" s="51" t="s">
        <v>154</v>
      </c>
      <c r="C117" s="43" t="s">
        <v>246</v>
      </c>
      <c r="D117" s="43" t="s">
        <v>149</v>
      </c>
      <c r="E117" s="43" t="s">
        <v>50</v>
      </c>
      <c r="F117" s="43" t="s">
        <v>14</v>
      </c>
      <c r="G117" s="50">
        <f>G116</f>
        <v>3804.07812</v>
      </c>
    </row>
    <row r="118" spans="2:7" ht="87" customHeight="1">
      <c r="B118" s="30" t="s">
        <v>155</v>
      </c>
      <c r="C118" s="43" t="s">
        <v>247</v>
      </c>
      <c r="D118" s="43" t="s">
        <v>149</v>
      </c>
      <c r="E118" s="43" t="s">
        <v>50</v>
      </c>
      <c r="F118" s="43" t="s">
        <v>14</v>
      </c>
      <c r="G118" s="48">
        <v>1268.1</v>
      </c>
    </row>
    <row r="119" spans="2:7" ht="29.25" customHeight="1">
      <c r="B119" s="37" t="s">
        <v>90</v>
      </c>
      <c r="C119" s="43" t="s">
        <v>247</v>
      </c>
      <c r="D119" s="43" t="s">
        <v>149</v>
      </c>
      <c r="E119" s="43" t="s">
        <v>50</v>
      </c>
      <c r="F119" s="43" t="s">
        <v>14</v>
      </c>
      <c r="G119" s="48">
        <f>G118</f>
        <v>1268.1</v>
      </c>
    </row>
    <row r="120" spans="2:7" ht="36.75" customHeight="1">
      <c r="B120" s="16" t="s">
        <v>156</v>
      </c>
      <c r="C120" s="45" t="s">
        <v>17</v>
      </c>
      <c r="D120" s="17"/>
      <c r="E120" s="17" t="s">
        <v>50</v>
      </c>
      <c r="F120" s="17" t="s">
        <v>14</v>
      </c>
      <c r="G120" s="15">
        <f>G121</f>
        <v>860</v>
      </c>
    </row>
    <row r="121" spans="2:7" ht="41.25" customHeight="1">
      <c r="B121" s="31" t="s">
        <v>157</v>
      </c>
      <c r="C121" s="19" t="s">
        <v>248</v>
      </c>
      <c r="D121" s="19"/>
      <c r="E121" s="19" t="s">
        <v>50</v>
      </c>
      <c r="F121" s="19" t="s">
        <v>14</v>
      </c>
      <c r="G121" s="20">
        <f>G122</f>
        <v>860</v>
      </c>
    </row>
    <row r="122" spans="2:7" ht="69.75" customHeight="1">
      <c r="B122" s="31" t="s">
        <v>158</v>
      </c>
      <c r="C122" s="19" t="s">
        <v>249</v>
      </c>
      <c r="D122" s="19" t="s">
        <v>20</v>
      </c>
      <c r="E122" s="19" t="s">
        <v>50</v>
      </c>
      <c r="F122" s="19" t="s">
        <v>14</v>
      </c>
      <c r="G122" s="52">
        <v>860</v>
      </c>
    </row>
    <row r="123" spans="2:7" ht="57.75" customHeight="1">
      <c r="B123" s="40" t="s">
        <v>159</v>
      </c>
      <c r="C123" s="17" t="s">
        <v>73</v>
      </c>
      <c r="D123" s="17"/>
      <c r="E123" s="17" t="s">
        <v>50</v>
      </c>
      <c r="F123" s="17" t="s">
        <v>53</v>
      </c>
      <c r="G123" s="25">
        <f>G124+G130+G133+G135</f>
        <v>108685.97276</v>
      </c>
    </row>
    <row r="124" spans="2:7" ht="41.25" customHeight="1">
      <c r="B124" s="53" t="s">
        <v>160</v>
      </c>
      <c r="C124" s="19" t="s">
        <v>250</v>
      </c>
      <c r="D124" s="19"/>
      <c r="E124" s="19" t="s">
        <v>50</v>
      </c>
      <c r="F124" s="19" t="s">
        <v>53</v>
      </c>
      <c r="G124" s="20">
        <f>G125+G127+G129</f>
        <v>85994.6</v>
      </c>
    </row>
    <row r="125" spans="2:7" ht="102" customHeight="1">
      <c r="B125" s="18" t="s">
        <v>161</v>
      </c>
      <c r="C125" s="19" t="s">
        <v>251</v>
      </c>
      <c r="D125" s="19" t="s">
        <v>20</v>
      </c>
      <c r="E125" s="19" t="s">
        <v>50</v>
      </c>
      <c r="F125" s="19" t="s">
        <v>53</v>
      </c>
      <c r="G125" s="20">
        <v>5621.5</v>
      </c>
    </row>
    <row r="126" spans="2:7" ht="31.5">
      <c r="B126" s="54" t="s">
        <v>90</v>
      </c>
      <c r="C126" s="19" t="s">
        <v>251</v>
      </c>
      <c r="D126" s="19" t="s">
        <v>20</v>
      </c>
      <c r="E126" s="19" t="s">
        <v>50</v>
      </c>
      <c r="F126" s="19" t="s">
        <v>53</v>
      </c>
      <c r="G126" s="20">
        <v>281.1</v>
      </c>
    </row>
    <row r="127" spans="2:7" ht="94.5">
      <c r="B127" s="18" t="s">
        <v>161</v>
      </c>
      <c r="C127" s="19" t="s">
        <v>252</v>
      </c>
      <c r="D127" s="19" t="s">
        <v>20</v>
      </c>
      <c r="E127" s="19" t="s">
        <v>50</v>
      </c>
      <c r="F127" s="19" t="s">
        <v>53</v>
      </c>
      <c r="G127" s="20">
        <v>373.1</v>
      </c>
    </row>
    <row r="128" spans="2:7" ht="31.5">
      <c r="B128" s="54" t="s">
        <v>90</v>
      </c>
      <c r="C128" s="19" t="s">
        <v>252</v>
      </c>
      <c r="D128" s="19" t="s">
        <v>20</v>
      </c>
      <c r="E128" s="19" t="s">
        <v>50</v>
      </c>
      <c r="F128" s="19" t="s">
        <v>53</v>
      </c>
      <c r="G128" s="20">
        <v>18.7</v>
      </c>
    </row>
    <row r="129" spans="2:7" ht="101.25" customHeight="1">
      <c r="B129" s="18" t="s">
        <v>162</v>
      </c>
      <c r="C129" s="19" t="s">
        <v>254</v>
      </c>
      <c r="D129" s="19" t="s">
        <v>20</v>
      </c>
      <c r="E129" s="19" t="s">
        <v>50</v>
      </c>
      <c r="F129" s="19" t="s">
        <v>53</v>
      </c>
      <c r="G129" s="20">
        <v>80000</v>
      </c>
    </row>
    <row r="130" spans="2:7" ht="36" customHeight="1">
      <c r="B130" s="30" t="s">
        <v>163</v>
      </c>
      <c r="C130" s="19" t="s">
        <v>253</v>
      </c>
      <c r="D130" s="19"/>
      <c r="E130" s="19" t="s">
        <v>50</v>
      </c>
      <c r="F130" s="19" t="s">
        <v>53</v>
      </c>
      <c r="G130" s="26">
        <f>G131+G132</f>
        <v>3463.28215</v>
      </c>
    </row>
    <row r="131" spans="2:7" ht="90" customHeight="1">
      <c r="B131" s="18" t="s">
        <v>164</v>
      </c>
      <c r="C131" s="19" t="s">
        <v>255</v>
      </c>
      <c r="D131" s="19" t="s">
        <v>20</v>
      </c>
      <c r="E131" s="19" t="s">
        <v>50</v>
      </c>
      <c r="F131" s="19" t="s">
        <v>53</v>
      </c>
      <c r="G131" s="26">
        <v>3455.53135</v>
      </c>
    </row>
    <row r="132" spans="2:7" ht="90" customHeight="1">
      <c r="B132" s="18" t="s">
        <v>256</v>
      </c>
      <c r="C132" s="19" t="s">
        <v>257</v>
      </c>
      <c r="D132" s="19" t="s">
        <v>46</v>
      </c>
      <c r="E132" s="19" t="s">
        <v>50</v>
      </c>
      <c r="F132" s="19" t="s">
        <v>53</v>
      </c>
      <c r="G132" s="26">
        <v>7.7508</v>
      </c>
    </row>
    <row r="133" spans="2:7" ht="39.75" customHeight="1">
      <c r="B133" s="30" t="s">
        <v>165</v>
      </c>
      <c r="C133" s="19" t="s">
        <v>258</v>
      </c>
      <c r="D133" s="19"/>
      <c r="E133" s="19" t="s">
        <v>50</v>
      </c>
      <c r="F133" s="19" t="s">
        <v>53</v>
      </c>
      <c r="G133" s="26">
        <f>G134</f>
        <v>19184.74196</v>
      </c>
    </row>
    <row r="134" spans="2:7" ht="52.5" customHeight="1">
      <c r="B134" s="30" t="s">
        <v>166</v>
      </c>
      <c r="C134" s="19" t="s">
        <v>259</v>
      </c>
      <c r="D134" s="19" t="s">
        <v>20</v>
      </c>
      <c r="E134" s="19" t="s">
        <v>50</v>
      </c>
      <c r="F134" s="19" t="s">
        <v>53</v>
      </c>
      <c r="G134" s="26">
        <v>19184.74196</v>
      </c>
    </row>
    <row r="135" spans="2:7" ht="42" customHeight="1">
      <c r="B135" s="30" t="s">
        <v>228</v>
      </c>
      <c r="C135" s="19" t="s">
        <v>260</v>
      </c>
      <c r="D135" s="19"/>
      <c r="E135" s="19" t="s">
        <v>50</v>
      </c>
      <c r="F135" s="19" t="s">
        <v>53</v>
      </c>
      <c r="G135" s="26">
        <f>G136</f>
        <v>43.34865</v>
      </c>
    </row>
    <row r="136" spans="2:7" ht="87.75" customHeight="1">
      <c r="B136" s="18" t="s">
        <v>167</v>
      </c>
      <c r="C136" s="19" t="s">
        <v>261</v>
      </c>
      <c r="D136" s="19" t="s">
        <v>20</v>
      </c>
      <c r="E136" s="19" t="s">
        <v>50</v>
      </c>
      <c r="F136" s="19" t="s">
        <v>53</v>
      </c>
      <c r="G136" s="26">
        <v>43.34865</v>
      </c>
    </row>
    <row r="137" spans="2:7" ht="84.75" customHeight="1">
      <c r="B137" s="16" t="s">
        <v>168</v>
      </c>
      <c r="C137" s="17" t="s">
        <v>262</v>
      </c>
      <c r="D137" s="14"/>
      <c r="E137" s="17" t="s">
        <v>51</v>
      </c>
      <c r="F137" s="17" t="s">
        <v>14</v>
      </c>
      <c r="G137" s="15">
        <f>G138+G140+G145</f>
        <v>15511.8</v>
      </c>
    </row>
    <row r="138" spans="2:7" ht="63" customHeight="1">
      <c r="B138" s="30" t="s">
        <v>169</v>
      </c>
      <c r="C138" s="19" t="s">
        <v>263</v>
      </c>
      <c r="D138" s="38"/>
      <c r="E138" s="19" t="s">
        <v>51</v>
      </c>
      <c r="F138" s="19" t="s">
        <v>14</v>
      </c>
      <c r="G138" s="20">
        <f>G139</f>
        <v>130</v>
      </c>
    </row>
    <row r="139" spans="2:7" ht="87.75" customHeight="1">
      <c r="B139" s="30" t="s">
        <v>170</v>
      </c>
      <c r="C139" s="19" t="s">
        <v>264</v>
      </c>
      <c r="D139" s="39">
        <v>600</v>
      </c>
      <c r="E139" s="19" t="s">
        <v>51</v>
      </c>
      <c r="F139" s="19" t="s">
        <v>14</v>
      </c>
      <c r="G139" s="20">
        <v>130</v>
      </c>
    </row>
    <row r="140" spans="2:7" ht="38.25" customHeight="1">
      <c r="B140" s="30" t="s">
        <v>171</v>
      </c>
      <c r="C140" s="19" t="s">
        <v>265</v>
      </c>
      <c r="D140" s="19"/>
      <c r="E140" s="19" t="s">
        <v>51</v>
      </c>
      <c r="F140" s="19" t="s">
        <v>14</v>
      </c>
      <c r="G140" s="20">
        <f>G141+G142+G143</f>
        <v>15305.8</v>
      </c>
    </row>
    <row r="141" spans="2:7" ht="75.75" customHeight="1">
      <c r="B141" s="56" t="s">
        <v>172</v>
      </c>
      <c r="C141" s="19" t="s">
        <v>266</v>
      </c>
      <c r="D141" s="19" t="s">
        <v>173</v>
      </c>
      <c r="E141" s="19" t="s">
        <v>51</v>
      </c>
      <c r="F141" s="19" t="s">
        <v>14</v>
      </c>
      <c r="G141" s="58">
        <v>8017.3</v>
      </c>
    </row>
    <row r="142" spans="2:7" ht="90" customHeight="1">
      <c r="B142" s="56" t="s">
        <v>174</v>
      </c>
      <c r="C142" s="19" t="s">
        <v>267</v>
      </c>
      <c r="D142" s="19" t="s">
        <v>173</v>
      </c>
      <c r="E142" s="19" t="s">
        <v>51</v>
      </c>
      <c r="F142" s="19" t="s">
        <v>14</v>
      </c>
      <c r="G142" s="58">
        <v>2423</v>
      </c>
    </row>
    <row r="143" spans="2:7" ht="134.25" customHeight="1">
      <c r="B143" s="41" t="s">
        <v>175</v>
      </c>
      <c r="C143" s="19" t="s">
        <v>268</v>
      </c>
      <c r="D143" s="19" t="s">
        <v>173</v>
      </c>
      <c r="E143" s="19" t="s">
        <v>51</v>
      </c>
      <c r="F143" s="19" t="s">
        <v>14</v>
      </c>
      <c r="G143" s="58">
        <v>4865.5</v>
      </c>
    </row>
    <row r="144" spans="2:7" ht="21" customHeight="1">
      <c r="B144" s="37" t="s">
        <v>90</v>
      </c>
      <c r="C144" s="19" t="s">
        <v>268</v>
      </c>
      <c r="D144" s="55" t="s">
        <v>173</v>
      </c>
      <c r="E144" s="19" t="s">
        <v>51</v>
      </c>
      <c r="F144" s="19" t="s">
        <v>14</v>
      </c>
      <c r="G144" s="57">
        <v>973.1</v>
      </c>
    </row>
    <row r="145" spans="2:7" ht="47.25">
      <c r="B145" s="46" t="s">
        <v>176</v>
      </c>
      <c r="C145" s="19" t="s">
        <v>269</v>
      </c>
      <c r="D145" s="55"/>
      <c r="E145" s="55" t="s">
        <v>51</v>
      </c>
      <c r="F145" s="55" t="s">
        <v>14</v>
      </c>
      <c r="G145" s="57">
        <f>G146</f>
        <v>76</v>
      </c>
    </row>
    <row r="146" spans="2:7" ht="126">
      <c r="B146" s="46" t="s">
        <v>177</v>
      </c>
      <c r="C146" s="19" t="s">
        <v>270</v>
      </c>
      <c r="D146" s="19" t="s">
        <v>173</v>
      </c>
      <c r="E146" s="19" t="s">
        <v>51</v>
      </c>
      <c r="F146" s="19" t="s">
        <v>14</v>
      </c>
      <c r="G146" s="58">
        <v>76</v>
      </c>
    </row>
    <row r="147" spans="2:7" ht="21.75" customHeight="1">
      <c r="B147" s="37" t="s">
        <v>90</v>
      </c>
      <c r="C147" s="19" t="s">
        <v>270</v>
      </c>
      <c r="D147" s="19" t="s">
        <v>173</v>
      </c>
      <c r="E147" s="19" t="s">
        <v>51</v>
      </c>
      <c r="F147" s="19" t="s">
        <v>14</v>
      </c>
      <c r="G147" s="58">
        <v>15</v>
      </c>
    </row>
    <row r="148" spans="2:7" ht="94.5">
      <c r="B148" s="40" t="s">
        <v>178</v>
      </c>
      <c r="C148" s="44">
        <v>16</v>
      </c>
      <c r="D148" s="14"/>
      <c r="E148" s="17" t="s">
        <v>51</v>
      </c>
      <c r="F148" s="17" t="s">
        <v>14</v>
      </c>
      <c r="G148" s="15">
        <f>G149</f>
        <v>15170.7</v>
      </c>
    </row>
    <row r="149" spans="2:7" ht="54" customHeight="1">
      <c r="B149" s="18" t="s">
        <v>179</v>
      </c>
      <c r="C149" s="19" t="s">
        <v>271</v>
      </c>
      <c r="D149" s="38"/>
      <c r="E149" s="19" t="s">
        <v>51</v>
      </c>
      <c r="F149" s="19" t="s">
        <v>14</v>
      </c>
      <c r="G149" s="20">
        <f>G150+G152</f>
        <v>15170.7</v>
      </c>
    </row>
    <row r="150" spans="2:7" ht="102.75" customHeight="1">
      <c r="B150" s="30" t="s">
        <v>180</v>
      </c>
      <c r="C150" s="19" t="s">
        <v>272</v>
      </c>
      <c r="D150" s="39">
        <v>600</v>
      </c>
      <c r="E150" s="19" t="s">
        <v>51</v>
      </c>
      <c r="F150" s="19" t="s">
        <v>14</v>
      </c>
      <c r="G150" s="20">
        <f>14146.5-13122.3</f>
        <v>1024.2000000000007</v>
      </c>
    </row>
    <row r="151" spans="2:7" ht="29.25" customHeight="1">
      <c r="B151" s="37" t="s">
        <v>90</v>
      </c>
      <c r="C151" s="19" t="s">
        <v>272</v>
      </c>
      <c r="D151" s="39">
        <v>600</v>
      </c>
      <c r="E151" s="19" t="s">
        <v>51</v>
      </c>
      <c r="F151" s="19" t="s">
        <v>14</v>
      </c>
      <c r="G151" s="20">
        <f>2829.3-2624.4</f>
        <v>204.9000000000001</v>
      </c>
    </row>
    <row r="152" spans="2:7" ht="86.25" customHeight="1">
      <c r="B152" s="59" t="s">
        <v>226</v>
      </c>
      <c r="C152" s="43" t="s">
        <v>273</v>
      </c>
      <c r="D152" s="39">
        <v>600</v>
      </c>
      <c r="E152" s="19" t="s">
        <v>51</v>
      </c>
      <c r="F152" s="19" t="s">
        <v>14</v>
      </c>
      <c r="G152" s="20">
        <v>14146.5</v>
      </c>
    </row>
    <row r="153" spans="2:7" ht="29.25" customHeight="1">
      <c r="B153" s="37" t="s">
        <v>90</v>
      </c>
      <c r="C153" s="43" t="s">
        <v>273</v>
      </c>
      <c r="D153" s="39">
        <v>600</v>
      </c>
      <c r="E153" s="19" t="s">
        <v>51</v>
      </c>
      <c r="F153" s="19" t="s">
        <v>14</v>
      </c>
      <c r="G153" s="20">
        <v>2829.3</v>
      </c>
    </row>
    <row r="154" spans="2:7" ht="53.25" customHeight="1">
      <c r="B154" s="60" t="s">
        <v>181</v>
      </c>
      <c r="C154" s="45" t="s">
        <v>274</v>
      </c>
      <c r="D154" s="14"/>
      <c r="E154" s="17" t="s">
        <v>27</v>
      </c>
      <c r="F154" s="17" t="s">
        <v>48</v>
      </c>
      <c r="G154" s="68">
        <f>G155</f>
        <v>844.8307</v>
      </c>
    </row>
    <row r="155" spans="2:7" ht="37.5" customHeight="1">
      <c r="B155" s="41" t="s">
        <v>182</v>
      </c>
      <c r="C155" s="19" t="s">
        <v>275</v>
      </c>
      <c r="D155" s="38"/>
      <c r="E155" s="19" t="s">
        <v>27</v>
      </c>
      <c r="F155" s="19" t="s">
        <v>48</v>
      </c>
      <c r="G155" s="70">
        <f>G156</f>
        <v>844.8307</v>
      </c>
    </row>
    <row r="156" spans="2:7" ht="36" customHeight="1">
      <c r="B156" s="30" t="s">
        <v>183</v>
      </c>
      <c r="C156" s="19" t="s">
        <v>276</v>
      </c>
      <c r="D156" s="39">
        <v>500</v>
      </c>
      <c r="E156" s="19" t="s">
        <v>27</v>
      </c>
      <c r="F156" s="19" t="s">
        <v>48</v>
      </c>
      <c r="G156" s="26">
        <v>844.8307</v>
      </c>
    </row>
    <row r="157" spans="2:7" ht="84.75" customHeight="1">
      <c r="B157" s="40" t="s">
        <v>184</v>
      </c>
      <c r="C157" s="17" t="s">
        <v>277</v>
      </c>
      <c r="D157" s="14"/>
      <c r="E157" s="17"/>
      <c r="F157" s="17"/>
      <c r="G157" s="15">
        <f>G158+G160</f>
        <v>20047.1</v>
      </c>
    </row>
    <row r="158" spans="2:7" ht="41.25" customHeight="1">
      <c r="B158" s="30" t="s">
        <v>185</v>
      </c>
      <c r="C158" s="19" t="s">
        <v>278</v>
      </c>
      <c r="D158" s="38"/>
      <c r="E158" s="19" t="s">
        <v>140</v>
      </c>
      <c r="F158" s="19" t="s">
        <v>14</v>
      </c>
      <c r="G158" s="20">
        <f>G159</f>
        <v>18626.1</v>
      </c>
    </row>
    <row r="159" spans="2:7" ht="84.75" customHeight="1">
      <c r="B159" s="56" t="s">
        <v>186</v>
      </c>
      <c r="C159" s="19" t="s">
        <v>279</v>
      </c>
      <c r="D159" s="39">
        <v>600</v>
      </c>
      <c r="E159" s="19" t="s">
        <v>140</v>
      </c>
      <c r="F159" s="19" t="s">
        <v>14</v>
      </c>
      <c r="G159" s="20">
        <v>18626.1</v>
      </c>
    </row>
    <row r="160" spans="2:7" ht="39" customHeight="1">
      <c r="B160" s="56" t="s">
        <v>187</v>
      </c>
      <c r="C160" s="35" t="s">
        <v>280</v>
      </c>
      <c r="D160" s="39"/>
      <c r="E160" s="19" t="s">
        <v>140</v>
      </c>
      <c r="F160" s="19" t="s">
        <v>14</v>
      </c>
      <c r="G160" s="20">
        <f>G161</f>
        <v>1421</v>
      </c>
    </row>
    <row r="161" spans="2:7" ht="119.25" customHeight="1">
      <c r="B161" s="56" t="s">
        <v>227</v>
      </c>
      <c r="C161" s="35" t="s">
        <v>281</v>
      </c>
      <c r="D161" s="39">
        <v>600</v>
      </c>
      <c r="E161" s="19" t="s">
        <v>140</v>
      </c>
      <c r="F161" s="19" t="s">
        <v>14</v>
      </c>
      <c r="G161" s="20">
        <v>1421</v>
      </c>
    </row>
    <row r="162" spans="2:7" ht="83.25" customHeight="1">
      <c r="B162" s="61" t="s">
        <v>188</v>
      </c>
      <c r="C162" s="33" t="s">
        <v>282</v>
      </c>
      <c r="D162" s="17"/>
      <c r="E162" s="17"/>
      <c r="F162" s="17"/>
      <c r="G162" s="15">
        <f>G163+G165</f>
        <v>342.36</v>
      </c>
    </row>
    <row r="163" spans="2:7" ht="45.75" customHeight="1">
      <c r="B163" s="12" t="s">
        <v>189</v>
      </c>
      <c r="C163" s="43" t="s">
        <v>283</v>
      </c>
      <c r="D163" s="19" t="s">
        <v>20</v>
      </c>
      <c r="E163" s="19" t="s">
        <v>50</v>
      </c>
      <c r="F163" s="19" t="s">
        <v>32</v>
      </c>
      <c r="G163" s="20">
        <f>G164</f>
        <v>200</v>
      </c>
    </row>
    <row r="164" spans="2:7" ht="38.25" customHeight="1">
      <c r="B164" s="12" t="s">
        <v>190</v>
      </c>
      <c r="C164" s="43" t="s">
        <v>284</v>
      </c>
      <c r="D164" s="19" t="s">
        <v>20</v>
      </c>
      <c r="E164" s="19" t="s">
        <v>50</v>
      </c>
      <c r="F164" s="19" t="s">
        <v>32</v>
      </c>
      <c r="G164" s="20">
        <v>200</v>
      </c>
    </row>
    <row r="165" spans="2:7" ht="89.25" customHeight="1">
      <c r="B165" s="31" t="s">
        <v>191</v>
      </c>
      <c r="C165" s="43" t="s">
        <v>285</v>
      </c>
      <c r="D165" s="19" t="s">
        <v>20</v>
      </c>
      <c r="E165" s="19" t="s">
        <v>50</v>
      </c>
      <c r="F165" s="19" t="s">
        <v>32</v>
      </c>
      <c r="G165" s="20">
        <v>142.36</v>
      </c>
    </row>
    <row r="166" spans="2:7" ht="53.25" customHeight="1">
      <c r="B166" s="62" t="s">
        <v>192</v>
      </c>
      <c r="C166" s="45" t="s">
        <v>286</v>
      </c>
      <c r="D166" s="17"/>
      <c r="E166" s="17"/>
      <c r="F166" s="17"/>
      <c r="G166" s="15">
        <f>G167</f>
        <v>500.13</v>
      </c>
    </row>
    <row r="167" spans="2:7" ht="53.25" customHeight="1">
      <c r="B167" s="29" t="s">
        <v>193</v>
      </c>
      <c r="C167" s="43" t="s">
        <v>287</v>
      </c>
      <c r="D167" s="19"/>
      <c r="E167" s="19"/>
      <c r="F167" s="19"/>
      <c r="G167" s="20">
        <f>G168</f>
        <v>500.13</v>
      </c>
    </row>
    <row r="168" spans="2:7" ht="53.25" customHeight="1">
      <c r="B168" s="29" t="s">
        <v>194</v>
      </c>
      <c r="C168" s="43" t="s">
        <v>288</v>
      </c>
      <c r="D168" s="19" t="s">
        <v>20</v>
      </c>
      <c r="E168" s="19" t="s">
        <v>48</v>
      </c>
      <c r="F168" s="19" t="s">
        <v>49</v>
      </c>
      <c r="G168" s="20">
        <f>G169</f>
        <v>500.13</v>
      </c>
    </row>
    <row r="169" spans="2:7" ht="63">
      <c r="B169" s="29" t="s">
        <v>195</v>
      </c>
      <c r="C169" s="43" t="s">
        <v>289</v>
      </c>
      <c r="D169" s="19" t="s">
        <v>20</v>
      </c>
      <c r="E169" s="19" t="s">
        <v>48</v>
      </c>
      <c r="F169" s="19" t="s">
        <v>49</v>
      </c>
      <c r="G169" s="20">
        <f>100.03+400.1</f>
        <v>500.13</v>
      </c>
    </row>
    <row r="170" spans="2:7" ht="31.5" customHeight="1">
      <c r="B170" s="51" t="s">
        <v>90</v>
      </c>
      <c r="C170" s="43" t="s">
        <v>289</v>
      </c>
      <c r="D170" s="19" t="s">
        <v>20</v>
      </c>
      <c r="E170" s="19" t="s">
        <v>48</v>
      </c>
      <c r="F170" s="19" t="s">
        <v>49</v>
      </c>
      <c r="G170" s="20">
        <v>100.03</v>
      </c>
    </row>
    <row r="171" spans="2:7" ht="97.5" customHeight="1">
      <c r="B171" s="16" t="s">
        <v>196</v>
      </c>
      <c r="C171" s="45" t="s">
        <v>197</v>
      </c>
      <c r="D171" s="17"/>
      <c r="E171" s="17"/>
      <c r="F171" s="17"/>
      <c r="G171" s="66">
        <f>G172</f>
        <v>670.658</v>
      </c>
    </row>
    <row r="172" spans="2:7" ht="39.75" customHeight="1">
      <c r="B172" s="18" t="s">
        <v>198</v>
      </c>
      <c r="C172" s="43" t="s">
        <v>199</v>
      </c>
      <c r="D172" s="19" t="s">
        <v>20</v>
      </c>
      <c r="E172" s="19" t="s">
        <v>48</v>
      </c>
      <c r="F172" s="19" t="s">
        <v>107</v>
      </c>
      <c r="G172" s="67">
        <f>G173+G174</f>
        <v>670.658</v>
      </c>
    </row>
    <row r="173" spans="2:7" ht="148.5" customHeight="1">
      <c r="B173" s="27" t="s">
        <v>200</v>
      </c>
      <c r="C173" s="43" t="s">
        <v>201</v>
      </c>
      <c r="D173" s="19" t="s">
        <v>20</v>
      </c>
      <c r="E173" s="19" t="s">
        <v>48</v>
      </c>
      <c r="F173" s="19" t="s">
        <v>107</v>
      </c>
      <c r="G173" s="67">
        <v>620.658</v>
      </c>
    </row>
    <row r="174" spans="2:7" ht="135.75" customHeight="1">
      <c r="B174" s="27" t="s">
        <v>292</v>
      </c>
      <c r="C174" s="43" t="s">
        <v>201</v>
      </c>
      <c r="D174" s="19" t="s">
        <v>46</v>
      </c>
      <c r="E174" s="19" t="s">
        <v>48</v>
      </c>
      <c r="F174" s="19" t="s">
        <v>107</v>
      </c>
      <c r="G174" s="20">
        <v>50</v>
      </c>
    </row>
    <row r="175" spans="2:7" s="4" customFormat="1" ht="23.25" customHeight="1">
      <c r="B175" s="14" t="s">
        <v>202</v>
      </c>
      <c r="C175" s="45" t="s">
        <v>294</v>
      </c>
      <c r="D175" s="14"/>
      <c r="E175" s="14"/>
      <c r="F175" s="14"/>
      <c r="G175" s="25">
        <f>G176</f>
        <v>10546.446080000002</v>
      </c>
    </row>
    <row r="176" spans="2:7" ht="27" customHeight="1">
      <c r="B176" s="63" t="s">
        <v>293</v>
      </c>
      <c r="C176" s="39">
        <v>999</v>
      </c>
      <c r="D176" s="38"/>
      <c r="E176" s="38"/>
      <c r="F176" s="38"/>
      <c r="G176" s="26">
        <f>G177+G178+G179+G180+G182+G183+G184+G185+G186+G187+G188+G189+G190+G191+G181</f>
        <v>10546.446080000002</v>
      </c>
    </row>
    <row r="177" spans="2:7" ht="120.75" customHeight="1">
      <c r="B177" s="41" t="s">
        <v>203</v>
      </c>
      <c r="C177" s="39" t="s">
        <v>204</v>
      </c>
      <c r="D177" s="39">
        <v>100</v>
      </c>
      <c r="E177" s="19" t="s">
        <v>14</v>
      </c>
      <c r="F177" s="19" t="s">
        <v>32</v>
      </c>
      <c r="G177" s="20">
        <v>1057.3</v>
      </c>
    </row>
    <row r="178" spans="2:7" ht="60" customHeight="1">
      <c r="B178" s="18" t="s">
        <v>205</v>
      </c>
      <c r="C178" s="64" t="s">
        <v>206</v>
      </c>
      <c r="D178" s="64" t="s">
        <v>20</v>
      </c>
      <c r="E178" s="64" t="s">
        <v>14</v>
      </c>
      <c r="F178" s="64" t="s">
        <v>53</v>
      </c>
      <c r="G178" s="65">
        <v>30</v>
      </c>
    </row>
    <row r="179" spans="2:7" ht="103.5" customHeight="1">
      <c r="B179" s="63" t="s">
        <v>207</v>
      </c>
      <c r="C179" s="19" t="s">
        <v>208</v>
      </c>
      <c r="D179" s="19" t="s">
        <v>37</v>
      </c>
      <c r="E179" s="19" t="s">
        <v>14</v>
      </c>
      <c r="F179" s="19" t="s">
        <v>48</v>
      </c>
      <c r="G179" s="20">
        <f>1514+68.1</f>
        <v>1582.1</v>
      </c>
    </row>
    <row r="180" spans="2:7" ht="123.75" customHeight="1">
      <c r="B180" s="18" t="s">
        <v>209</v>
      </c>
      <c r="C180" s="35" t="s">
        <v>210</v>
      </c>
      <c r="D180" s="19" t="s">
        <v>37</v>
      </c>
      <c r="E180" s="35" t="s">
        <v>14</v>
      </c>
      <c r="F180" s="35" t="s">
        <v>48</v>
      </c>
      <c r="G180" s="23">
        <f>2586.9+135.9</f>
        <v>2722.8</v>
      </c>
    </row>
    <row r="181" spans="2:7" ht="123.75" customHeight="1">
      <c r="B181" s="73" t="s">
        <v>229</v>
      </c>
      <c r="C181" s="78" t="s">
        <v>230</v>
      </c>
      <c r="D181" s="19" t="s">
        <v>37</v>
      </c>
      <c r="E181" s="35" t="s">
        <v>14</v>
      </c>
      <c r="F181" s="35" t="s">
        <v>48</v>
      </c>
      <c r="G181" s="23">
        <v>110.18</v>
      </c>
    </row>
    <row r="182" spans="2:7" ht="55.5" customHeight="1">
      <c r="B182" s="18" t="s">
        <v>211</v>
      </c>
      <c r="C182" s="19" t="s">
        <v>206</v>
      </c>
      <c r="D182" s="19" t="s">
        <v>20</v>
      </c>
      <c r="E182" s="19" t="s">
        <v>14</v>
      </c>
      <c r="F182" s="19" t="s">
        <v>48</v>
      </c>
      <c r="G182" s="23">
        <v>747</v>
      </c>
    </row>
    <row r="183" spans="2:7" ht="42" customHeight="1">
      <c r="B183" s="18" t="s">
        <v>212</v>
      </c>
      <c r="C183" s="19" t="s">
        <v>206</v>
      </c>
      <c r="D183" s="19" t="s">
        <v>46</v>
      </c>
      <c r="E183" s="35" t="s">
        <v>14</v>
      </c>
      <c r="F183" s="35" t="s">
        <v>48</v>
      </c>
      <c r="G183" s="20">
        <v>30</v>
      </c>
    </row>
    <row r="184" spans="2:7" ht="54" customHeight="1">
      <c r="B184" s="30" t="s">
        <v>213</v>
      </c>
      <c r="C184" s="19" t="s">
        <v>214</v>
      </c>
      <c r="D184" s="19" t="s">
        <v>46</v>
      </c>
      <c r="E184" s="19" t="s">
        <v>14</v>
      </c>
      <c r="F184" s="19" t="s">
        <v>140</v>
      </c>
      <c r="G184" s="20">
        <v>20</v>
      </c>
    </row>
    <row r="185" spans="2:7" ht="42.75" customHeight="1">
      <c r="B185" s="18" t="s">
        <v>215</v>
      </c>
      <c r="C185" s="19" t="s">
        <v>216</v>
      </c>
      <c r="D185" s="19" t="s">
        <v>46</v>
      </c>
      <c r="E185" s="19" t="s">
        <v>14</v>
      </c>
      <c r="F185" s="19" t="s">
        <v>17</v>
      </c>
      <c r="G185" s="20">
        <v>13</v>
      </c>
    </row>
    <row r="186" spans="2:7" ht="135.75" customHeight="1">
      <c r="B186" s="18" t="s">
        <v>217</v>
      </c>
      <c r="C186" s="19" t="s">
        <v>218</v>
      </c>
      <c r="D186" s="19" t="s">
        <v>37</v>
      </c>
      <c r="E186" s="19" t="s">
        <v>32</v>
      </c>
      <c r="F186" s="19" t="s">
        <v>53</v>
      </c>
      <c r="G186" s="20">
        <v>761.4</v>
      </c>
    </row>
    <row r="187" spans="2:7" ht="87.75" customHeight="1">
      <c r="B187" s="18" t="s">
        <v>219</v>
      </c>
      <c r="C187" s="19" t="s">
        <v>218</v>
      </c>
      <c r="D187" s="19" t="s">
        <v>20</v>
      </c>
      <c r="E187" s="19" t="s">
        <v>32</v>
      </c>
      <c r="F187" s="19" t="s">
        <v>53</v>
      </c>
      <c r="G187" s="20">
        <v>107.1</v>
      </c>
    </row>
    <row r="188" spans="2:7" ht="69" customHeight="1">
      <c r="B188" s="31" t="s">
        <v>220</v>
      </c>
      <c r="C188" s="19" t="s">
        <v>221</v>
      </c>
      <c r="D188" s="39">
        <v>500</v>
      </c>
      <c r="E188" s="19" t="s">
        <v>53</v>
      </c>
      <c r="F188" s="19" t="s">
        <v>27</v>
      </c>
      <c r="G188" s="20">
        <v>1055.9</v>
      </c>
    </row>
    <row r="189" spans="2:7" ht="65.25" customHeight="1">
      <c r="B189" s="34" t="s">
        <v>222</v>
      </c>
      <c r="C189" s="19" t="s">
        <v>295</v>
      </c>
      <c r="D189" s="39">
        <v>800</v>
      </c>
      <c r="E189" s="19" t="s">
        <v>48</v>
      </c>
      <c r="F189" s="19" t="s">
        <v>14</v>
      </c>
      <c r="G189" s="26">
        <v>655.91608</v>
      </c>
    </row>
    <row r="190" spans="2:7" ht="45" customHeight="1">
      <c r="B190" s="18" t="s">
        <v>223</v>
      </c>
      <c r="C190" s="19" t="s">
        <v>224</v>
      </c>
      <c r="D190" s="39">
        <v>500</v>
      </c>
      <c r="E190" s="19" t="s">
        <v>27</v>
      </c>
      <c r="F190" s="19" t="s">
        <v>53</v>
      </c>
      <c r="G190" s="65">
        <v>1653.75</v>
      </c>
    </row>
    <row r="191" spans="2:7" ht="78.75" hidden="1">
      <c r="B191" s="5" t="s">
        <v>225</v>
      </c>
      <c r="C191" s="19" t="s">
        <v>224</v>
      </c>
      <c r="D191" s="7">
        <v>300</v>
      </c>
      <c r="E191" s="6" t="s">
        <v>27</v>
      </c>
      <c r="F191" s="6" t="s">
        <v>53</v>
      </c>
      <c r="G191" s="8"/>
    </row>
  </sheetData>
  <sheetProtection selectLockedCells="1" selectUnlockedCells="1"/>
  <mergeCells count="8">
    <mergeCell ref="A8:G12"/>
    <mergeCell ref="B13:G13"/>
    <mergeCell ref="B1:G1"/>
    <mergeCell ref="B2:G2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2023-11-15T10:21:53Z</cp:lastPrinted>
  <dcterms:created xsi:type="dcterms:W3CDTF">2006-09-16T00:00:00Z</dcterms:created>
  <dcterms:modified xsi:type="dcterms:W3CDTF">2023-11-22T06:48:20Z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