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00" activeTab="0"/>
  </bookViews>
  <sheets>
    <sheet name="Операт." sheetId="1" r:id="rId1"/>
  </sheets>
  <definedNames>
    <definedName name="_xlnm.Print_Area" localSheetId="0">'Операт.'!$B$1:$E$153</definedName>
  </definedNames>
  <calcPr fullCalcOnLoad="1"/>
</workbook>
</file>

<file path=xl/sharedStrings.xml><?xml version="1.0" encoding="utf-8"?>
<sst xmlns="http://schemas.openxmlformats.org/spreadsheetml/2006/main" count="279" uniqueCount="258">
  <si>
    <t>Приложение № 1 
к решению Совета народных депутатов города Струнино 
от____________ №________</t>
  </si>
  <si>
    <t xml:space="preserve">Исполнение  бюджета муниципального образования город Струнино по доходам за 2022 год по кодам классификации доходов бюджета                    </t>
  </si>
  <si>
    <t>Наименование показателя</t>
  </si>
  <si>
    <t>Код  бюджетной классификации</t>
  </si>
  <si>
    <t xml:space="preserve">Кассовое исполнение,     тыс.руб.  </t>
  </si>
  <si>
    <t>администратора поступлений</t>
  </si>
  <si>
    <t>доходов бюджета города Струнино</t>
  </si>
  <si>
    <t>Доходы- всего:</t>
  </si>
  <si>
    <t>в том числе:</t>
  </si>
  <si>
    <t>Налоговые и неналоговые доходы</t>
  </si>
  <si>
    <t xml:space="preserve"> 1 00 00000 00 0000 000</t>
  </si>
  <si>
    <t>Безвозмездные поступления</t>
  </si>
  <si>
    <t xml:space="preserve"> 2 00 00000 00 0000 000</t>
  </si>
  <si>
    <t>Управление Федерального казначейства по Владимирской области</t>
  </si>
  <si>
    <t>НАЛОГИ НА ТОВАРЫ (РАБОТЫ, УСЛУГИ), РЕАЛИЗУЕМЫЕ НА ТЕРРИТОРИИ РОССИЙСКОЙ ФЕДЕРАЦИИ</t>
  </si>
  <si>
    <t>1 03 00000 00 0000 000</t>
  </si>
  <si>
    <t>Акцизы по подакцизным товарам (продукции), производимым на территории Российской Федерации</t>
  </si>
  <si>
    <t xml:space="preserve"> 1 03 02000 01 0000 110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</si>
  <si>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</si>
  <si>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 1 03 02231 01 0000 110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</si>
  <si>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</si>
  <si>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1 03 02241 01 0000 110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</si>
  <si>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</si>
  <si>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1 03 02251 01 0000 110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</si>
  <si>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</si>
  <si>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 1 03 02261 01 0000 110</t>
  </si>
  <si>
    <t>Администрация муниципального образования город Струнино</t>
  </si>
  <si>
    <t xml:space="preserve">Доходы от использования имущества, находящегося в государственной и муниципальной собственности  </t>
  </si>
  <si>
    <t xml:space="preserve"> 1 11 00000 00 0000 000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</si>
  <si>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</si>
  <si>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1 11 05000 00 0000 120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</si>
  <si>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</si>
  <si>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 xml:space="preserve"> 1 11 05010 00 0000 120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</si>
  <si>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</si>
  <si>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 xml:space="preserve"> 1 11 05013 13 0000 120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</si>
  <si>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</si>
  <si>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 xml:space="preserve"> 1 11 05020 00 0000 120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</si>
  <si>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поселений (за исключением земельных участков муниципальных бюджетных и автономных учреждений)</t>
  </si>
  <si>
    <t xml:space="preserve"> 1 11 05025 13 0000 120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</si>
  <si>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</si>
  <si>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1 11 05030 00 0000 120</t>
  </si>
  <si>
    <t>Доходы от сдачи в аренду имущества, находящегося в оперативном управлении органов управления городских поселений и созданных ими учреждений (за исключением имущества муниципальных бюджетных и автономных учреждений)</t>
  </si>
  <si>
    <t>1 11 05035 13 0000 120</t>
  </si>
  <si>
    <t>Плата по соглашениям об установлении сервитута в отношении земельных участков, находящихся в государственной или муниципальной собственности</t>
  </si>
  <si>
    <t xml:space="preserve">            1 11 05300 00  000 120</t>
  </si>
  <si>
    <t>Плата по соглашениям об установлении сервитута в отношении земельных участков,  государственная  собственность на которые не разграничена</t>
  </si>
  <si>
    <t xml:space="preserve">            1 11 05310 00  000 120</t>
  </si>
  <si>
    <t>Плата по соглашениям об установлении сервитута, заключенным органами местного самоуправления городских поселений, государственными или муниципальными предприятиями либо  государственными или муниципальными учреждениями  в отношении земельных участков,  государственная  собственность на которые не разграничена и которые расположены в границах городских поселений</t>
  </si>
  <si>
    <t xml:space="preserve">            1 11 05314 13  000 120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</si>
  <si>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</si>
  <si>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1 11 09000 00 0000 120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</si>
  <si>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</si>
  <si>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1 11 09040 00 0000 120</t>
  </si>
  <si>
    <t>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</si>
  <si>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1 11 09045 13 0000 120</t>
  </si>
  <si>
    <t>Налоги на прибыль, доходы</t>
  </si>
  <si>
    <t xml:space="preserve"> 1 01 00000 00 0000 000</t>
  </si>
  <si>
    <t>Налог на доходы  физических лиц</t>
  </si>
  <si>
    <t xml:space="preserve"> 1 01 02000 01 0000 110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</si>
  <si>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</si>
  <si>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 xml:space="preserve"> 1 01 02010 01 0000 110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</si>
  <si>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</si>
  <si>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 xml:space="preserve"> 1 01 02020 01 0000 110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</si>
  <si>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</si>
  <si>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1 01 02030 01 0000 110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</si>
  <si>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компании)</t>
  </si>
  <si>
    <t>1 01 02080 01 0000 110</t>
  </si>
  <si>
    <t>НАЛОГИ НА СОВОКУПНЫЙ ДОХОД</t>
  </si>
  <si>
    <t>1 05 00000 00 0000 000</t>
  </si>
  <si>
    <t>Единый сельскохозяйственный налог</t>
  </si>
  <si>
    <t>1 05 03000 01 0000 110</t>
  </si>
  <si>
    <t>1 05 03010 01 0000 110</t>
  </si>
  <si>
    <t>Налоги на имущество</t>
  </si>
  <si>
    <t xml:space="preserve"> 1 06 00000 00 0 000 000</t>
  </si>
  <si>
    <t>Налог на имущество физических лиц</t>
  </si>
  <si>
    <t>1 06 01000 00 0000 110</t>
  </si>
  <si>
    <t xml:space="preserve">  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</si>
  <si>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1 06 01030 13 0000 110</t>
  </si>
  <si>
    <t>Транспортный налог</t>
  </si>
  <si>
    <t>1 06 04000 00 0000 110</t>
  </si>
  <si>
    <t>Транспортный налог с физических лиц</t>
  </si>
  <si>
    <t>1 06 04012 02 0000 110</t>
  </si>
  <si>
    <t>Земельный налог</t>
  </si>
  <si>
    <t>1 06 06000 00 0000 110</t>
  </si>
  <si>
    <t xml:space="preserve">  Земельный налог с организаций</t>
  </si>
  <si>
    <t>1 06 060300 00 0000 110</t>
  </si>
  <si>
    <t xml:space="preserve">  Земельный налог с организаций, обладающих земельным участком, расположенным в границах городских  поселений</t>
  </si>
  <si>
    <t>1 06 06033 13 0000 110</t>
  </si>
  <si>
    <t xml:space="preserve">  Земельный налог с физических лиц</t>
  </si>
  <si>
    <t>1 06 06040 00 0000 110</t>
  </si>
  <si>
    <t xml:space="preserve">  Земельный налог с физических лиц, обладающих земельным участком, расположенным в границах  городских  поселений</t>
  </si>
  <si>
    <t>1 06 06043 13 0000 110</t>
  </si>
  <si>
    <t>Департамент безопасности Владимирской области</t>
  </si>
  <si>
    <t>Штрафы, санкции, возмещение ущерба</t>
  </si>
  <si>
    <t>1 16 00000 00 0000 000</t>
  </si>
  <si>
    <t>Административные штрафы, установленные законами субъектов Российской Федерации об административных правонарушениях</t>
  </si>
  <si>
    <t xml:space="preserve"> 1 16 02000 02 0000 140 </t>
  </si>
  <si>
    <t xml:space="preserve"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 </t>
  </si>
  <si>
    <t>1 16 02020 02 0000 140</t>
  </si>
  <si>
    <t>Государственная инспекция административно-технического надзора администрации Владимирской области</t>
  </si>
  <si>
    <t xml:space="preserve"> 1 16 00000 00 0000 000</t>
  </si>
  <si>
    <t>116 02020 02 0000 140</t>
  </si>
  <si>
    <t>Администрация  Александровского района Владимирской области</t>
  </si>
  <si>
    <t xml:space="preserve"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 </t>
  </si>
  <si>
    <t>1 16 10123 01 0000 140</t>
  </si>
  <si>
    <r>
      <rPr>
        <sz val="8"/>
        <rFont val="Times New Roman"/>
        <family val="1"/>
      </rPr>
      <t xml:space="preserve">Доходы от денежных взысканий (штрафов), поступающие в счет погашения задолженности, образовавшейся до 1 января 2020 года, подлежащие зачислению в </t>
    </r>
    <r>
      <rPr>
        <b/>
        <sz val="8"/>
        <rFont val="Times New Roman"/>
        <family val="1"/>
      </rPr>
      <t>бюджет муниципального образования</t>
    </r>
    <r>
      <rPr>
        <sz val="8"/>
        <rFont val="Times New Roman"/>
        <family val="1"/>
      </rPr>
      <t xml:space="preserve"> по нормативам, действовавшим в 2019 году (</t>
    </r>
    <r>
      <rPr>
        <b/>
        <sz val="8"/>
        <rFont val="Times New Roman"/>
        <family val="1"/>
      </rPr>
      <t>доходы бюджетов городских поселений</t>
    </r>
    <r>
      <rPr>
        <sz val="8"/>
        <rFont val="Times New Roman"/>
        <family val="1"/>
      </rPr>
      <t xml:space="preserve"> за исключением доходов, направляемых на формирование муниципального дорожного фонда, а также иных платежей в случае принятия решения финансовым органом муниципального образования о раздельном учете задолженности)</t>
    </r>
  </si>
  <si>
    <t xml:space="preserve"> 1 16 10123 01 0131 140</t>
  </si>
  <si>
    <t>Доходы от оказания платных услуг (работ) и компенсации затрат государства</t>
  </si>
  <si>
    <t xml:space="preserve"> 1 13 00000 00 0000 000</t>
  </si>
  <si>
    <t>Доходы от компенсации затрат государства</t>
  </si>
  <si>
    <t xml:space="preserve"> 1 13 02000 00 0000 130</t>
  </si>
  <si>
    <t>Прочие доходы от компенсации затрат государства</t>
  </si>
  <si>
    <t xml:space="preserve"> 1 13 02990 00 0000 130</t>
  </si>
  <si>
    <t>Прочие доходы от компенсации затрат бюджетов городских поселений</t>
  </si>
  <si>
    <t xml:space="preserve"> 1 13 02995 13 0000 130</t>
  </si>
  <si>
    <t>Доходы от продажи материальных и нематериальных активов</t>
  </si>
  <si>
    <t xml:space="preserve"> 1 14 00000 00 0000 000</t>
  </si>
  <si>
    <t xml:space="preserve">  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</si>
  <si>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1 14 02000 00 0000 000</t>
  </si>
  <si>
    <t xml:space="preserve">  Доходы от реализации имущества, находящегося в собственности городских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</si>
  <si>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1 14 02050 13 0000 410</t>
  </si>
  <si>
    <t xml:space="preserve">  Доходы от реализации иного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</si>
  <si>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 xml:space="preserve"> 1 14 02050 13 0000 410</t>
  </si>
  <si>
    <t>Доходы от реализации иного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</si>
  <si>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 xml:space="preserve"> 1 14 02053 13 0000 410</t>
  </si>
  <si>
    <t>Доходы от реализации имущества, находящегося в собственности городских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</si>
  <si>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1 14 02053 13 0000 410</t>
  </si>
  <si>
    <t>Доходы от реализации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</si>
  <si>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1 14 02050 13 0000 440</t>
  </si>
  <si>
    <t>Доходы от реализации иного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</si>
  <si>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1 14 02053 13 0000 440</t>
  </si>
  <si>
    <t xml:space="preserve">  Доходы от продажи земельных участков, находящихся в государственной и муниципальной собственности</t>
  </si>
  <si>
    <t xml:space="preserve"> 1 14 06000 00 0000 430</t>
  </si>
  <si>
    <t xml:space="preserve">  Доходы от продажи земельных участков, государственная собственность на которые не разграничена</t>
  </si>
  <si>
    <t xml:space="preserve"> 1 14 06010 00 0000 430</t>
  </si>
  <si>
    <t xml:space="preserve">  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</si>
  <si>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1 14 06013 13 0000 430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</si>
  <si>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</t>
  </si>
  <si>
    <t>1 16 33000 00 0000 140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</si>
  <si>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городских поселений</t>
  </si>
  <si>
    <t>1 16 33050 13 0000 140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</si>
  <si>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</si>
  <si>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1 16 51000 02 0000 140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</si>
  <si>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</si>
  <si>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1 16 51040 02 0000 140</t>
  </si>
  <si>
    <t>Прочие поступления от денежных взысканий (штрафов) и иных сумм в возмещение ущерба</t>
  </si>
  <si>
    <t>Штрафы, неустойки,пени, плаченные в случае просрочки исполнения поставщиком (подрядчиком,исполнителем) обязательств, предусмотренных муниципальным контрактом, заключенным муниципальным органом, казенным учреждением городского поселения)</t>
  </si>
  <si>
    <t xml:space="preserve"> 1 16 07010 13 0000 140</t>
  </si>
  <si>
    <t xml:space="preserve">  ПРОЧИЕ НЕНАЛОГОВЫЕ ДОХОДЫ</t>
  </si>
  <si>
    <t xml:space="preserve"> 1 17 00000 00 0000 000</t>
  </si>
  <si>
    <t>Невыясненные поступления</t>
  </si>
  <si>
    <t xml:space="preserve">  1 17 01000 00 0000 180</t>
  </si>
  <si>
    <t>Невыясненные поступления, зачисляемые в бюджеты городских поселений</t>
  </si>
  <si>
    <t xml:space="preserve"> 1 17 01050 13 0000 180</t>
  </si>
  <si>
    <t xml:space="preserve">Безвозмездные поступления </t>
  </si>
  <si>
    <t xml:space="preserve">Безвозмездные поступления от других бюджетов бюджетной системы Российской Федерации, кроме бюджетов государственных внебюджетных фондов </t>
  </si>
  <si>
    <t xml:space="preserve"> 2 02 00000 00 0000 000</t>
  </si>
  <si>
    <t>Дотации от других бюджетов бюджетной системы Российской Федерации</t>
  </si>
  <si>
    <t>2 02 10000 00 0000 150</t>
  </si>
  <si>
    <t>Дотации на выравнивание бюджетной обеспеченности</t>
  </si>
  <si>
    <t>2 02 15001 00 0000 150</t>
  </si>
  <si>
    <t>Дотации  бюджетам поселениям на выравнивание бюджетной обеспеченности</t>
  </si>
  <si>
    <t>2 02 15001 13 0000 150</t>
  </si>
  <si>
    <t>Дотации на выравнивание бюджетной обеспеченности из бюджетов муниципальных районов, городских округов с внутригородским делением</t>
  </si>
  <si>
    <t>2 02 16001 00 0000 150</t>
  </si>
  <si>
    <t>Дотации бюджетам городских поселений на выравнивание бюджетной обеспеченности из бюджетов муниципальных районов</t>
  </si>
  <si>
    <t>2 02 16001 13 0000 150</t>
  </si>
  <si>
    <t>Субсидии бюджетам бюджетной системы Российской Федерации (межбюджетные субсидии)</t>
  </si>
  <si>
    <t>2 02 20000 00 0000 150</t>
  </si>
  <si>
    <t>Субсидии бюджетам на софинансирование капитальных вложений в объекты муниципальной собственности</t>
  </si>
  <si>
    <t>2 02 20077 00 0000 150</t>
  </si>
  <si>
    <t>Субсидии бюджетам городских поселений на софинансирование капитальных вложений в объекты муниципальной собственности</t>
  </si>
  <si>
    <t>2 02 20077 13 0000 150</t>
  </si>
  <si>
    <t>Субсидии бюджетам муниципальных образований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средств, поступивших от государственной корпорации - Фонда содействия реформированию жилищно-коммунального хозяйства</t>
  </si>
  <si>
    <t>2 02 20299 00 0000 150</t>
  </si>
  <si>
    <t>Субсидии бюджетам городских поселений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средств, поступивших от государственной корпорации - Фонда содействия реформированию жилищно-коммунального хозяйства</t>
  </si>
  <si>
    <t>2 02 20299 13 0000 150</t>
  </si>
  <si>
    <t>Субсидии бюджетам муниципальных образований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</t>
  </si>
  <si>
    <t>202  20302 00 0000 150</t>
  </si>
  <si>
    <t>Субсидии бюджетам городских поселений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</t>
  </si>
  <si>
    <t>202  20302 13 0000 150</t>
  </si>
  <si>
    <t>Субсидии бюджетам на поддержку отрасли культуры</t>
  </si>
  <si>
    <t>2 02 25519 00 0000 150</t>
  </si>
  <si>
    <t>Субсидии бюджетам городских поселений на поддержку отрасли культуры</t>
  </si>
  <si>
    <t>2 02 25519 13 0000 150</t>
  </si>
  <si>
    <t xml:space="preserve">  Субсидии бюджетам на обеспечение развития и укрепления материально-технической базы домов культуры в населенных пунктах с числом жителей до 50 тысяч человек </t>
  </si>
  <si>
    <t xml:space="preserve">202 25467 00 0000 150 </t>
  </si>
  <si>
    <t>Субсидии бюджетам городских поселений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</si>
  <si>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 xml:space="preserve">202 25467 13 0000 150 </t>
  </si>
  <si>
    <t>Субсидии бюджетам на поддержку государственных программ субъектов Российской Федерации и муниципальных программ формирования современной городской среды</t>
  </si>
  <si>
    <t>202 25555 00 0000 150</t>
  </si>
  <si>
    <t>Субсидии бюджетам городских поселений на  поддержку государственных программ субъектов Российской Федерации  и муниципальных программ формирования современной городской среды</t>
  </si>
  <si>
    <t>202 25555 13 0000 150</t>
  </si>
  <si>
    <t>Субсидии бюджетам городских поселений на софинансирование капитальных вложений в объекты государственной (муниципальной) собственности в рамках создания и модернизации объектов спортивной инфраструктуры региональной собственности (муниципальной собственности) для занятий физической культурой и спортом</t>
  </si>
  <si>
    <t>202  27139 13 0000 150</t>
  </si>
  <si>
    <t>Прочие субсидии</t>
  </si>
  <si>
    <t>2 02 29999 00 0000 150</t>
  </si>
  <si>
    <t>Прочие субсидии бюджетам городских поселений</t>
  </si>
  <si>
    <t>2 02 29999 13 0000 150</t>
  </si>
  <si>
    <t>Прочие субсидии бюджетам городских поселений на софинансирование мероприятий по обеспечению территорий документацией для осуществления градостроительной деятельностью</t>
  </si>
  <si>
    <t>2 02 29999 13 7008 150</t>
  </si>
  <si>
    <t>Субсидия на повышение оплаты труда работников культуры и педпгогических работников дополнительного образования детей сферы культуры в соответствии с указами Президента Российской Федерации от 7 мая 2012 года №597, от 1 июня 2012 года №761</t>
  </si>
  <si>
    <t>2 02 29999 13 7039 150</t>
  </si>
  <si>
    <t>Субсидии на обеспечение территорий документацией для осуществления градостроительной деятельности</t>
  </si>
  <si>
    <t>Прочие субсидии бюджетам городских поселений на осуществление дорожной деятельности в отношении автомобильных дорог общего пользования местного значения</t>
  </si>
  <si>
    <t>2 02 29999 13 7246 150</t>
  </si>
  <si>
    <t>Прочие субсидии бюджетам городских поселений (Прочие субсидии бюджетам городских поселений по строительству, реконструкции и модернизации систем (объектов) теплоснабжения, водоснабжения, водоотведения и очистки сточных вод)</t>
  </si>
  <si>
    <t>2 02 29999 13 7158 150</t>
  </si>
  <si>
    <t xml:space="preserve">  Субвенции бюджетам субъектов Российской Федерации и муниципальных образований</t>
  </si>
  <si>
    <t>2 02 30000 00 0000 150</t>
  </si>
  <si>
    <t xml:space="preserve">  Субвенции бюджетам на осуществление первичного воинского учета на территориях, где отсутствуют военные комиссариаты</t>
  </si>
  <si>
    <t>2 02 35118 00 0000 150</t>
  </si>
  <si>
    <t xml:space="preserve">  Субвенции бюджетам городских поселений на осуществление первичного воинского учета на территориях, где отсутствуют военные комиссариаты</t>
  </si>
  <si>
    <t>2 02 35118 13 0000 150</t>
  </si>
  <si>
    <t>Иные межбюджетные трансферты</t>
  </si>
  <si>
    <t>2 02 40000 00 0000 150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</si>
  <si>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</si>
  <si>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202 40014 00 0000 150</t>
  </si>
  <si>
    <t>Межбюджетные трансферты, передаваемые бюджетам городских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</si>
  <si>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202 40014 13 0000 150</t>
  </si>
  <si>
    <t>2 02 40014 00 0000 150</t>
  </si>
  <si>
    <t>2 02 40014 13 0000 150</t>
  </si>
  <si>
    <t>Прочие межбюджетные трансферты, передаваемые бюджетам</t>
  </si>
  <si>
    <t>2 02 49999 00 0000 150</t>
  </si>
  <si>
    <t>Прочие межбюджетные трансферты, передаваемые бюджетам городских поселений</t>
  </si>
  <si>
    <t>2 02 49999 13 0000 150</t>
  </si>
  <si>
    <t xml:space="preserve">Прочие межбюджетные трансферты на сбалансированность бюджетов городских поселений, достигших наилучших результатов по качеству организации и осуществления бюджетного процесса </t>
  </si>
  <si>
    <t>2 02 49999 13 8043 150</t>
  </si>
  <si>
    <t xml:space="preserve">Прочие межбюджетные трансферты, передаваемые бюджетам городских поселений (Прочие межбюджетные трансферты, передаваемые бюджетам городских поселений на сбалансированность) </t>
  </si>
  <si>
    <t>2 02 49999 13 8044 150</t>
  </si>
  <si>
    <t>Иные межбюджетные трансферты на выделение грантов на поддержку любительских творческих коллективов</t>
  </si>
  <si>
    <t>2 02 49999 13 8170 150</t>
  </si>
  <si>
    <t>Безвозмездные поступления от негосударственных организаций</t>
  </si>
  <si>
    <t>2 04 05000 00 0000 000</t>
  </si>
  <si>
    <t>Безвозмездные поступления от негосударственных организаций в бюджеты городских поселений</t>
  </si>
  <si>
    <t>2 04 05000 13 0000 150</t>
  </si>
  <si>
    <t>Прочие безвозмездные поступления от негосударственных организаций в бюджеты городских поселений</t>
  </si>
  <si>
    <t>2 04 05099 13 0000 150</t>
  </si>
  <si>
    <t>Прочие безвозмездные поступления</t>
  </si>
  <si>
    <t xml:space="preserve"> 2 07 00000 00 0000 000</t>
  </si>
  <si>
    <t>Прочие безвозмездные поступления в бюджеты поселений</t>
  </si>
  <si>
    <t xml:space="preserve"> 2 07 05000 13 0000 180</t>
  </si>
  <si>
    <t xml:space="preserve"> 2 07 05030 13 0000 180</t>
  </si>
  <si>
    <t>Возврат остатков субсидий, субвенций и иных межбюджетных трансфертов, имеющих целевое назначение, прошлых лет</t>
  </si>
  <si>
    <t xml:space="preserve"> 2 19 00000 00 0000 000</t>
  </si>
  <si>
    <t>Возврат остатков субсидий, субвенций и иных межбюджетных трансфертов, имеющих целевое назначение, прошлых лет из бюджетов городских поселений</t>
  </si>
  <si>
    <t xml:space="preserve"> 2 19 05000 13 0000 150</t>
  </si>
  <si>
    <t>Возврат прочих остатков субсидий, субвенций и иных межбюджетных трансфертов, имеющих целевое назначение, прошлых лет из бюджетов городских поселений</t>
  </si>
  <si>
    <t xml:space="preserve"> 2 19 60010 13 0000 150</t>
  </si>
  <si>
    <t>2 07 00000 00 0000 150</t>
  </si>
  <si>
    <t>Прочие безвозмездные поступления в бюджеты городских поселений</t>
  </si>
  <si>
    <t>2 07 05000 13 0000 150</t>
  </si>
  <si>
    <t xml:space="preserve">Прочие безвозмездные поступления в бюджеты городских поселений </t>
  </si>
  <si>
    <t>2 07 05030 13 0000 150</t>
  </si>
  <si>
    <t>2 19 00000 00 0000 000</t>
  </si>
  <si>
    <t>2 19 00000 13 0000 000</t>
  </si>
  <si>
    <t>2 19 60000 13 0000 000</t>
  </si>
  <si>
    <t>ИТОГО ДОХОДОВ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</si>
</sst>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"/>
  </numFmts>
  <fonts count="68">
    <font>
      <sz val="10"/>
      <name val="Arial Cyr"/>
      <family val="0"/>
    </font>
    <font>
      <sz val="10"/>
      <name val="Arial"/>
      <family val="0"/>
    </font>
    <font>
      <sz val="10"/>
      <color indexed="9"/>
      <name val="Arial Cyr"/>
      <family val="0"/>
    </font>
    <font>
      <b/>
      <sz val="10"/>
      <color indexed="8"/>
      <name val="Arial Cyr"/>
      <family val="0"/>
    </font>
    <font>
      <sz val="10"/>
      <color indexed="10"/>
      <name val="Arial Cyr"/>
      <family val="0"/>
    </font>
    <font>
      <sz val="10"/>
      <color indexed="8"/>
      <name val="Arial"/>
      <family val="2"/>
    </font>
    <font>
      <b/>
      <sz val="10"/>
      <color indexed="9"/>
      <name val="Arial Cyr"/>
      <family val="0"/>
    </font>
    <font>
      <i/>
      <sz val="10"/>
      <color indexed="23"/>
      <name val="Arial Cyr"/>
      <family val="0"/>
    </font>
    <font>
      <sz val="10"/>
      <color indexed="17"/>
      <name val="Arial Cyr"/>
      <family val="0"/>
    </font>
    <font>
      <sz val="18"/>
      <color indexed="8"/>
      <name val="Arial Cyr"/>
      <family val="0"/>
    </font>
    <font>
      <sz val="12"/>
      <color indexed="8"/>
      <name val="Arial Cyr"/>
      <family val="0"/>
    </font>
    <font>
      <b/>
      <sz val="24"/>
      <color indexed="8"/>
      <name val="Arial Cyr"/>
      <family val="0"/>
    </font>
    <font>
      <u val="single"/>
      <sz val="10"/>
      <color indexed="12"/>
      <name val="Arial Cyr"/>
      <family val="0"/>
    </font>
    <font>
      <sz val="10"/>
      <color indexed="19"/>
      <name val="Arial Cyr"/>
      <family val="0"/>
    </font>
    <font>
      <sz val="10"/>
      <color indexed="63"/>
      <name val="Arial Cyr"/>
      <family val="0"/>
    </font>
    <font>
      <sz val="8"/>
      <name val="Arial"/>
      <family val="2"/>
    </font>
    <font>
      <b/>
      <sz val="8"/>
      <name val="Arial"/>
      <family val="2"/>
    </font>
    <font>
      <sz val="11"/>
      <name val="Times New Roman"/>
      <family val="1"/>
    </font>
    <font>
      <b/>
      <i/>
      <sz val="8"/>
      <name val="Arial"/>
      <family val="2"/>
    </font>
    <font>
      <b/>
      <sz val="11"/>
      <name val="Arial"/>
      <family val="2"/>
    </font>
    <font>
      <sz val="11"/>
      <name val="Calibri"/>
      <family val="2"/>
    </font>
    <font>
      <b/>
      <sz val="12"/>
      <name val="Arial"/>
      <family val="2"/>
    </font>
    <font>
      <sz val="6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b/>
      <sz val="12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b/>
      <sz val="10"/>
      <name val="Arial Cyr"/>
      <family val="0"/>
    </font>
    <font>
      <b/>
      <i/>
      <sz val="8"/>
      <name val="Times New Roman"/>
      <family val="1"/>
    </font>
    <font>
      <sz val="8"/>
      <color indexed="8"/>
      <name val="Times New Roman"/>
      <family val="1"/>
    </font>
    <font>
      <b/>
      <sz val="8"/>
      <color indexed="8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</fills>
  <borders count="5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hair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medium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40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1" fillId="2" borderId="0" applyNumberFormat="0" applyBorder="0" applyAlignment="0" applyProtection="0"/>
    <xf numFmtId="0" fontId="51" fillId="3" borderId="0" applyNumberFormat="0" applyBorder="0" applyAlignment="0" applyProtection="0"/>
    <xf numFmtId="0" fontId="51" fillId="4" borderId="0" applyNumberFormat="0" applyBorder="0" applyAlignment="0" applyProtection="0"/>
    <xf numFmtId="0" fontId="51" fillId="5" borderId="0" applyNumberFormat="0" applyBorder="0" applyAlignment="0" applyProtection="0"/>
    <xf numFmtId="0" fontId="51" fillId="6" borderId="0" applyNumberFormat="0" applyBorder="0" applyAlignment="0" applyProtection="0"/>
    <xf numFmtId="0" fontId="51" fillId="7" borderId="0" applyNumberFormat="0" applyBorder="0" applyAlignment="0" applyProtection="0"/>
    <xf numFmtId="0" fontId="51" fillId="8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3" borderId="0" applyNumberFormat="0" applyBorder="0" applyAlignment="0" applyProtection="0"/>
    <xf numFmtId="0" fontId="5" fillId="0" borderId="0">
      <alignment horizontal="left"/>
      <protection/>
    </xf>
    <xf numFmtId="0" fontId="5" fillId="0" borderId="0">
      <alignment horizontal="left"/>
      <protection/>
    </xf>
    <xf numFmtId="0" fontId="5" fillId="0" borderId="0">
      <alignment horizontal="left"/>
      <protection/>
    </xf>
    <xf numFmtId="0" fontId="5" fillId="0" borderId="0">
      <alignment horizontal="left"/>
      <protection/>
    </xf>
    <xf numFmtId="0" fontId="6" fillId="24" borderId="0" applyNumberFormat="0" applyBorder="0" applyAlignment="0" applyProtection="0"/>
    <xf numFmtId="0" fontId="7" fillId="0" borderId="0" applyNumberFormat="0" applyFill="0" applyBorder="0" applyAlignment="0" applyProtection="0"/>
    <xf numFmtId="0" fontId="8" fillId="25" borderId="0" applyNumberFormat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26" borderId="0" applyNumberFormat="0" applyBorder="0" applyAlignment="0" applyProtection="0"/>
    <xf numFmtId="0" fontId="14" fillId="26" borderId="1" applyNumberFormat="0" applyAlignment="0" applyProtection="0"/>
    <xf numFmtId="0" fontId="0" fillId="0" borderId="0" applyNumberForma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 applyNumberFormat="0" applyFill="0" applyBorder="0" applyAlignment="0" applyProtection="0"/>
    <xf numFmtId="0" fontId="5" fillId="0" borderId="0">
      <alignment horizontal="left"/>
      <protection/>
    </xf>
    <xf numFmtId="0" fontId="5" fillId="0" borderId="0">
      <alignment horizontal="left"/>
      <protection/>
    </xf>
    <xf numFmtId="0" fontId="4" fillId="0" borderId="0" applyNumberFormat="0" applyFill="0" applyBorder="0" applyAlignment="0" applyProtection="0"/>
    <xf numFmtId="49" fontId="15" fillId="0" borderId="2">
      <alignment/>
      <protection/>
    </xf>
    <xf numFmtId="49" fontId="15" fillId="0" borderId="2">
      <alignment/>
      <protection/>
    </xf>
    <xf numFmtId="4" fontId="15" fillId="0" borderId="3">
      <alignment horizontal="right"/>
      <protection/>
    </xf>
    <xf numFmtId="4" fontId="15" fillId="0" borderId="3">
      <alignment horizontal="right"/>
      <protection/>
    </xf>
    <xf numFmtId="4" fontId="15" fillId="0" borderId="4">
      <alignment horizontal="right"/>
      <protection/>
    </xf>
    <xf numFmtId="4" fontId="15" fillId="0" borderId="4">
      <alignment horizontal="right"/>
      <protection/>
    </xf>
    <xf numFmtId="49" fontId="15" fillId="0" borderId="0">
      <alignment horizontal="right"/>
      <protection/>
    </xf>
    <xf numFmtId="49" fontId="15" fillId="0" borderId="0">
      <alignment horizontal="right"/>
      <protection/>
    </xf>
    <xf numFmtId="0" fontId="15" fillId="0" borderId="2">
      <alignment/>
      <protection/>
    </xf>
    <xf numFmtId="0" fontId="15" fillId="0" borderId="2">
      <alignment/>
      <protection/>
    </xf>
    <xf numFmtId="4" fontId="15" fillId="0" borderId="5">
      <alignment horizontal="right"/>
      <protection/>
    </xf>
    <xf numFmtId="4" fontId="15" fillId="0" borderId="5">
      <alignment horizontal="right"/>
      <protection/>
    </xf>
    <xf numFmtId="49" fontId="15" fillId="0" borderId="6">
      <alignment horizontal="center"/>
      <protection/>
    </xf>
    <xf numFmtId="49" fontId="15" fillId="0" borderId="6">
      <alignment horizontal="center"/>
      <protection/>
    </xf>
    <xf numFmtId="4" fontId="15" fillId="0" borderId="7">
      <alignment horizontal="right"/>
      <protection/>
    </xf>
    <xf numFmtId="4" fontId="15" fillId="0" borderId="7">
      <alignment horizontal="right"/>
      <protection/>
    </xf>
    <xf numFmtId="0" fontId="16" fillId="0" borderId="0">
      <alignment horizontal="center"/>
      <protection/>
    </xf>
    <xf numFmtId="0" fontId="16" fillId="0" borderId="0">
      <alignment horizontal="center"/>
      <protection/>
    </xf>
    <xf numFmtId="0" fontId="16" fillId="0" borderId="2">
      <alignment/>
      <protection/>
    </xf>
    <xf numFmtId="0" fontId="16" fillId="0" borderId="2">
      <alignment/>
      <protection/>
    </xf>
    <xf numFmtId="0" fontId="15" fillId="0" borderId="8">
      <alignment horizontal="left" wrapText="1"/>
      <protection/>
    </xf>
    <xf numFmtId="0" fontId="15" fillId="0" borderId="8">
      <alignment horizontal="left" wrapText="1"/>
      <protection/>
    </xf>
    <xf numFmtId="0" fontId="15" fillId="0" borderId="9">
      <alignment horizontal="left" wrapText="1" indent="1"/>
      <protection/>
    </xf>
    <xf numFmtId="0" fontId="15" fillId="0" borderId="9">
      <alignment horizontal="left" wrapText="1" indent="1"/>
      <protection/>
    </xf>
    <xf numFmtId="0" fontId="15" fillId="0" borderId="8">
      <alignment horizontal="left" wrapText="1" indent="2"/>
      <protection/>
    </xf>
    <xf numFmtId="0" fontId="15" fillId="0" borderId="8">
      <alignment horizontal="left" wrapText="1" indent="2"/>
      <protection/>
    </xf>
    <xf numFmtId="0" fontId="15" fillId="0" borderId="10">
      <alignment horizontal="left" wrapText="1" indent="2"/>
      <protection/>
    </xf>
    <xf numFmtId="0" fontId="15" fillId="0" borderId="10">
      <alignment horizontal="left" wrapText="1" indent="2"/>
      <protection/>
    </xf>
    <xf numFmtId="0" fontId="17" fillId="0" borderId="2">
      <alignment wrapText="1"/>
      <protection/>
    </xf>
    <xf numFmtId="0" fontId="17" fillId="0" borderId="2">
      <alignment wrapText="1"/>
      <protection/>
    </xf>
    <xf numFmtId="0" fontId="17" fillId="0" borderId="11">
      <alignment wrapText="1"/>
      <protection/>
    </xf>
    <xf numFmtId="0" fontId="17" fillId="0" borderId="11">
      <alignment wrapText="1"/>
      <protection/>
    </xf>
    <xf numFmtId="0" fontId="17" fillId="0" borderId="12">
      <alignment wrapText="1"/>
      <protection/>
    </xf>
    <xf numFmtId="0" fontId="17" fillId="0" borderId="12">
      <alignment wrapText="1"/>
      <protection/>
    </xf>
    <xf numFmtId="0" fontId="15" fillId="0" borderId="0">
      <alignment horizontal="center" wrapText="1"/>
      <protection/>
    </xf>
    <xf numFmtId="0" fontId="15" fillId="0" borderId="0">
      <alignment horizontal="center" wrapText="1"/>
      <protection/>
    </xf>
    <xf numFmtId="49" fontId="15" fillId="0" borderId="2">
      <alignment horizontal="left"/>
      <protection/>
    </xf>
    <xf numFmtId="49" fontId="15" fillId="0" borderId="2">
      <alignment horizontal="left"/>
      <protection/>
    </xf>
    <xf numFmtId="49" fontId="15" fillId="0" borderId="13">
      <alignment horizontal="center" wrapText="1"/>
      <protection/>
    </xf>
    <xf numFmtId="49" fontId="15" fillId="0" borderId="13">
      <alignment horizontal="center" wrapText="1"/>
      <protection/>
    </xf>
    <xf numFmtId="49" fontId="15" fillId="0" borderId="13">
      <alignment horizontal="left" wrapText="1"/>
      <protection/>
    </xf>
    <xf numFmtId="49" fontId="15" fillId="0" borderId="13">
      <alignment horizontal="left" wrapText="1"/>
      <protection/>
    </xf>
    <xf numFmtId="49" fontId="15" fillId="0" borderId="13">
      <alignment horizontal="center" shrinkToFit="1"/>
      <protection/>
    </xf>
    <xf numFmtId="49" fontId="15" fillId="0" borderId="13">
      <alignment horizontal="center" shrinkToFit="1"/>
      <protection/>
    </xf>
    <xf numFmtId="49" fontId="15" fillId="0" borderId="2">
      <alignment horizontal="center"/>
      <protection/>
    </xf>
    <xf numFmtId="49" fontId="15" fillId="0" borderId="2">
      <alignment horizontal="center"/>
      <protection/>
    </xf>
    <xf numFmtId="0" fontId="15" fillId="0" borderId="12">
      <alignment horizontal="center"/>
      <protection/>
    </xf>
    <xf numFmtId="0" fontId="15" fillId="0" borderId="12">
      <alignment horizontal="center"/>
      <protection/>
    </xf>
    <xf numFmtId="0" fontId="15" fillId="0" borderId="0">
      <alignment horizontal="center"/>
      <protection/>
    </xf>
    <xf numFmtId="0" fontId="15" fillId="0" borderId="0">
      <alignment horizontal="center"/>
      <protection/>
    </xf>
    <xf numFmtId="49" fontId="15" fillId="0" borderId="2">
      <alignment/>
      <protection/>
    </xf>
    <xf numFmtId="49" fontId="15" fillId="0" borderId="2">
      <alignment/>
      <protection/>
    </xf>
    <xf numFmtId="49" fontId="15" fillId="0" borderId="3">
      <alignment horizontal="center" shrinkToFit="1"/>
      <protection/>
    </xf>
    <xf numFmtId="49" fontId="15" fillId="0" borderId="3">
      <alignment horizontal="center" shrinkToFit="1"/>
      <protection/>
    </xf>
    <xf numFmtId="0" fontId="15" fillId="0" borderId="12">
      <alignment/>
      <protection/>
    </xf>
    <xf numFmtId="0" fontId="15" fillId="0" borderId="12">
      <alignment/>
      <protection/>
    </xf>
    <xf numFmtId="0" fontId="15" fillId="0" borderId="2">
      <alignment horizontal="center"/>
      <protection/>
    </xf>
    <xf numFmtId="0" fontId="15" fillId="0" borderId="2">
      <alignment horizontal="center"/>
      <protection/>
    </xf>
    <xf numFmtId="49" fontId="15" fillId="0" borderId="12">
      <alignment horizontal="center"/>
      <protection/>
    </xf>
    <xf numFmtId="49" fontId="15" fillId="0" borderId="12">
      <alignment horizontal="center"/>
      <protection/>
    </xf>
    <xf numFmtId="49" fontId="15" fillId="0" borderId="0">
      <alignment horizontal="left"/>
      <protection/>
    </xf>
    <xf numFmtId="49" fontId="15" fillId="0" borderId="0">
      <alignment horizontal="left"/>
      <protection/>
    </xf>
    <xf numFmtId="0" fontId="1" fillId="0" borderId="2">
      <alignment/>
      <protection/>
    </xf>
    <xf numFmtId="0" fontId="1" fillId="0" borderId="2">
      <alignment/>
      <protection/>
    </xf>
    <xf numFmtId="0" fontId="1" fillId="0" borderId="12">
      <alignment/>
      <protection/>
    </xf>
    <xf numFmtId="0" fontId="1" fillId="0" borderId="12">
      <alignment/>
      <protection/>
    </xf>
    <xf numFmtId="49" fontId="15" fillId="0" borderId="5">
      <alignment horizontal="center"/>
      <protection/>
    </xf>
    <xf numFmtId="49" fontId="15" fillId="0" borderId="5">
      <alignment horizontal="center"/>
      <protection/>
    </xf>
    <xf numFmtId="0" fontId="16" fillId="0" borderId="14">
      <alignment horizontal="center" vertical="center" textRotation="90" wrapText="1"/>
      <protection/>
    </xf>
    <xf numFmtId="0" fontId="16" fillId="0" borderId="14">
      <alignment horizontal="center" vertical="center" textRotation="90" wrapText="1"/>
      <protection/>
    </xf>
    <xf numFmtId="0" fontId="16" fillId="0" borderId="12">
      <alignment horizontal="center" vertical="center" textRotation="90" wrapText="1"/>
      <protection/>
    </xf>
    <xf numFmtId="0" fontId="16" fillId="0" borderId="12">
      <alignment horizontal="center" vertical="center" textRotation="90" wrapText="1"/>
      <protection/>
    </xf>
    <xf numFmtId="0" fontId="15" fillId="0" borderId="0">
      <alignment vertical="center"/>
      <protection/>
    </xf>
    <xf numFmtId="0" fontId="15" fillId="0" borderId="0">
      <alignment vertical="center"/>
      <protection/>
    </xf>
    <xf numFmtId="0" fontId="16" fillId="0" borderId="14">
      <alignment horizontal="center" vertical="center" textRotation="90"/>
      <protection/>
    </xf>
    <xf numFmtId="0" fontId="16" fillId="0" borderId="14">
      <alignment horizontal="center" vertical="center" textRotation="90"/>
      <protection/>
    </xf>
    <xf numFmtId="49" fontId="15" fillId="0" borderId="11">
      <alignment horizontal="center" vertical="center" wrapText="1"/>
      <protection/>
    </xf>
    <xf numFmtId="49" fontId="15" fillId="0" borderId="11">
      <alignment horizontal="center" vertical="center" wrapText="1"/>
      <protection/>
    </xf>
    <xf numFmtId="0" fontId="16" fillId="0" borderId="15">
      <alignment/>
      <protection/>
    </xf>
    <xf numFmtId="0" fontId="16" fillId="0" borderId="15">
      <alignment/>
      <protection/>
    </xf>
    <xf numFmtId="49" fontId="18" fillId="0" borderId="16">
      <alignment horizontal="left" vertical="center" wrapText="1"/>
      <protection/>
    </xf>
    <xf numFmtId="49" fontId="18" fillId="0" borderId="16">
      <alignment horizontal="left" vertical="center" wrapText="1"/>
      <protection/>
    </xf>
    <xf numFmtId="49" fontId="15" fillId="0" borderId="17">
      <alignment horizontal="left" vertical="center" wrapText="1" indent="2"/>
      <protection/>
    </xf>
    <xf numFmtId="49" fontId="15" fillId="0" borderId="17">
      <alignment horizontal="left" vertical="center" wrapText="1" indent="2"/>
      <protection/>
    </xf>
    <xf numFmtId="49" fontId="15" fillId="0" borderId="10">
      <alignment horizontal="left" vertical="center" wrapText="1" indent="3"/>
      <protection/>
    </xf>
    <xf numFmtId="49" fontId="15" fillId="0" borderId="10">
      <alignment horizontal="left" vertical="center" wrapText="1" indent="3"/>
      <protection/>
    </xf>
    <xf numFmtId="49" fontId="15" fillId="0" borderId="16">
      <alignment horizontal="left" vertical="center" wrapText="1" indent="3"/>
      <protection/>
    </xf>
    <xf numFmtId="49" fontId="15" fillId="0" borderId="16">
      <alignment horizontal="left" vertical="center" wrapText="1" indent="3"/>
      <protection/>
    </xf>
    <xf numFmtId="49" fontId="15" fillId="0" borderId="18">
      <alignment horizontal="left" vertical="center" wrapText="1" indent="3"/>
      <protection/>
    </xf>
    <xf numFmtId="49" fontId="15" fillId="0" borderId="18">
      <alignment horizontal="left" vertical="center" wrapText="1" indent="3"/>
      <protection/>
    </xf>
    <xf numFmtId="0" fontId="18" fillId="0" borderId="15">
      <alignment horizontal="left" vertical="center" wrapText="1"/>
      <protection/>
    </xf>
    <xf numFmtId="0" fontId="18" fillId="0" borderId="15">
      <alignment horizontal="left" vertical="center" wrapText="1"/>
      <protection/>
    </xf>
    <xf numFmtId="49" fontId="15" fillId="0" borderId="12">
      <alignment horizontal="left" vertical="center" wrapText="1" indent="3"/>
      <protection/>
    </xf>
    <xf numFmtId="49" fontId="15" fillId="0" borderId="12">
      <alignment horizontal="left" vertical="center" wrapText="1" indent="3"/>
      <protection/>
    </xf>
    <xf numFmtId="49" fontId="15" fillId="0" borderId="0">
      <alignment horizontal="left" vertical="center" wrapText="1" indent="3"/>
      <protection/>
    </xf>
    <xf numFmtId="49" fontId="15" fillId="0" borderId="0">
      <alignment horizontal="left" vertical="center" wrapText="1" indent="3"/>
      <protection/>
    </xf>
    <xf numFmtId="49" fontId="15" fillId="0" borderId="2">
      <alignment horizontal="left" vertical="center" wrapText="1" indent="3"/>
      <protection/>
    </xf>
    <xf numFmtId="49" fontId="15" fillId="0" borderId="2">
      <alignment horizontal="left" vertical="center" wrapText="1" indent="3"/>
      <protection/>
    </xf>
    <xf numFmtId="49" fontId="18" fillId="0" borderId="15">
      <alignment horizontal="left" vertical="center" wrapText="1"/>
      <protection/>
    </xf>
    <xf numFmtId="49" fontId="18" fillId="0" borderId="15">
      <alignment horizontal="left" vertical="center" wrapText="1"/>
      <protection/>
    </xf>
    <xf numFmtId="49" fontId="15" fillId="0" borderId="19">
      <alignment horizontal="center" vertical="center" wrapText="1"/>
      <protection/>
    </xf>
    <xf numFmtId="49" fontId="15" fillId="0" borderId="19">
      <alignment horizontal="center" vertical="center" wrapText="1"/>
      <protection/>
    </xf>
    <xf numFmtId="49" fontId="16" fillId="0" borderId="20">
      <alignment horizontal="center"/>
      <protection/>
    </xf>
    <xf numFmtId="49" fontId="16" fillId="0" borderId="20">
      <alignment horizontal="center"/>
      <protection/>
    </xf>
    <xf numFmtId="49" fontId="16" fillId="0" borderId="21">
      <alignment horizontal="center" vertical="center" wrapText="1"/>
      <protection/>
    </xf>
    <xf numFmtId="49" fontId="16" fillId="0" borderId="21">
      <alignment horizontal="center" vertical="center" wrapText="1"/>
      <protection/>
    </xf>
    <xf numFmtId="49" fontId="15" fillId="0" borderId="22">
      <alignment horizontal="center" vertical="center" wrapText="1"/>
      <protection/>
    </xf>
    <xf numFmtId="49" fontId="15" fillId="0" borderId="22">
      <alignment horizontal="center" vertical="center" wrapText="1"/>
      <protection/>
    </xf>
    <xf numFmtId="49" fontId="15" fillId="0" borderId="13">
      <alignment horizontal="center" vertical="center" wrapText="1"/>
      <protection/>
    </xf>
    <xf numFmtId="49" fontId="15" fillId="0" borderId="13">
      <alignment horizontal="center" vertical="center" wrapText="1"/>
      <protection/>
    </xf>
    <xf numFmtId="49" fontId="15" fillId="0" borderId="21">
      <alignment horizontal="center" vertical="center" wrapText="1"/>
      <protection/>
    </xf>
    <xf numFmtId="49" fontId="15" fillId="0" borderId="21">
      <alignment horizontal="center" vertical="center" wrapText="1"/>
      <protection/>
    </xf>
    <xf numFmtId="49" fontId="15" fillId="0" borderId="23">
      <alignment horizontal="center" vertical="center" wrapText="1"/>
      <protection/>
    </xf>
    <xf numFmtId="49" fontId="15" fillId="0" borderId="23">
      <alignment horizontal="center" vertical="center" wrapText="1"/>
      <protection/>
    </xf>
    <xf numFmtId="49" fontId="15" fillId="0" borderId="24">
      <alignment horizontal="center" vertical="center" wrapText="1"/>
      <protection/>
    </xf>
    <xf numFmtId="49" fontId="15" fillId="0" borderId="24">
      <alignment horizontal="center" vertical="center" wrapText="1"/>
      <protection/>
    </xf>
    <xf numFmtId="49" fontId="15" fillId="0" borderId="0">
      <alignment horizontal="center" vertical="center" wrapText="1"/>
      <protection/>
    </xf>
    <xf numFmtId="49" fontId="15" fillId="0" borderId="0">
      <alignment horizontal="center" vertical="center" wrapText="1"/>
      <protection/>
    </xf>
    <xf numFmtId="49" fontId="15" fillId="0" borderId="2">
      <alignment horizontal="center" vertical="center" wrapText="1"/>
      <protection/>
    </xf>
    <xf numFmtId="49" fontId="15" fillId="0" borderId="2">
      <alignment horizontal="center" vertical="center" wrapText="1"/>
      <protection/>
    </xf>
    <xf numFmtId="49" fontId="16" fillId="0" borderId="20">
      <alignment horizontal="center" vertical="center" wrapText="1"/>
      <protection/>
    </xf>
    <xf numFmtId="49" fontId="16" fillId="0" borderId="20">
      <alignment horizontal="center" vertical="center" wrapText="1"/>
      <protection/>
    </xf>
    <xf numFmtId="0" fontId="15" fillId="0" borderId="11">
      <alignment horizontal="center" vertical="top"/>
      <protection/>
    </xf>
    <xf numFmtId="0" fontId="15" fillId="0" borderId="11">
      <alignment horizontal="center" vertical="top"/>
      <protection/>
    </xf>
    <xf numFmtId="49" fontId="15" fillId="0" borderId="11">
      <alignment horizontal="center" vertical="top" wrapText="1"/>
      <protection/>
    </xf>
    <xf numFmtId="49" fontId="15" fillId="0" borderId="11">
      <alignment horizontal="center" vertical="top" wrapText="1"/>
      <protection/>
    </xf>
    <xf numFmtId="4" fontId="15" fillId="0" borderId="25">
      <alignment horizontal="right"/>
      <protection/>
    </xf>
    <xf numFmtId="4" fontId="15" fillId="0" borderId="25">
      <alignment horizontal="right"/>
      <protection/>
    </xf>
    <xf numFmtId="0" fontId="15" fillId="0" borderId="26">
      <alignment/>
      <protection/>
    </xf>
    <xf numFmtId="0" fontId="15" fillId="0" borderId="26">
      <alignment/>
      <protection/>
    </xf>
    <xf numFmtId="4" fontId="15" fillId="0" borderId="19">
      <alignment horizontal="right"/>
      <protection/>
    </xf>
    <xf numFmtId="4" fontId="15" fillId="0" borderId="19">
      <alignment horizontal="right"/>
      <protection/>
    </xf>
    <xf numFmtId="4" fontId="15" fillId="0" borderId="24">
      <alignment horizontal="right" shrinkToFit="1"/>
      <protection/>
    </xf>
    <xf numFmtId="4" fontId="15" fillId="0" borderId="24">
      <alignment horizontal="right" shrinkToFit="1"/>
      <protection/>
    </xf>
    <xf numFmtId="4" fontId="15" fillId="0" borderId="0">
      <alignment horizontal="right" shrinkToFit="1"/>
      <protection/>
    </xf>
    <xf numFmtId="4" fontId="15" fillId="0" borderId="0">
      <alignment horizontal="right" shrinkToFit="1"/>
      <protection/>
    </xf>
    <xf numFmtId="0" fontId="16" fillId="0" borderId="11">
      <alignment horizontal="center" vertical="top"/>
      <protection/>
    </xf>
    <xf numFmtId="0" fontId="16" fillId="0" borderId="11">
      <alignment horizontal="center" vertical="top"/>
      <protection/>
    </xf>
    <xf numFmtId="0" fontId="15" fillId="0" borderId="11">
      <alignment horizontal="center" vertical="top" wrapText="1"/>
      <protection/>
    </xf>
    <xf numFmtId="0" fontId="15" fillId="0" borderId="11">
      <alignment horizontal="center" vertical="top" wrapText="1"/>
      <protection/>
    </xf>
    <xf numFmtId="0" fontId="15" fillId="0" borderId="11">
      <alignment horizontal="center" vertical="top"/>
      <protection/>
    </xf>
    <xf numFmtId="0" fontId="15" fillId="0" borderId="11">
      <alignment horizontal="center" vertical="top"/>
      <protection/>
    </xf>
    <xf numFmtId="4" fontId="15" fillId="0" borderId="27">
      <alignment horizontal="right"/>
      <protection/>
    </xf>
    <xf numFmtId="4" fontId="15" fillId="0" borderId="27">
      <alignment horizontal="right"/>
      <protection/>
    </xf>
    <xf numFmtId="0" fontId="15" fillId="0" borderId="28">
      <alignment/>
      <protection/>
    </xf>
    <xf numFmtId="0" fontId="15" fillId="0" borderId="28">
      <alignment/>
      <protection/>
    </xf>
    <xf numFmtId="4" fontId="15" fillId="0" borderId="29">
      <alignment horizontal="right"/>
      <protection/>
    </xf>
    <xf numFmtId="4" fontId="15" fillId="0" borderId="29">
      <alignment horizontal="right"/>
      <protection/>
    </xf>
    <xf numFmtId="0" fontId="15" fillId="0" borderId="2">
      <alignment horizontal="right"/>
      <protection/>
    </xf>
    <xf numFmtId="0" fontId="15" fillId="0" borderId="2">
      <alignment horizontal="right"/>
      <protection/>
    </xf>
    <xf numFmtId="0" fontId="16" fillId="0" borderId="11">
      <alignment horizontal="center" vertical="top"/>
      <protection/>
    </xf>
    <xf numFmtId="0" fontId="16" fillId="0" borderId="11">
      <alignment horizontal="center" vertical="top"/>
      <protection/>
    </xf>
    <xf numFmtId="0" fontId="1" fillId="27" borderId="0">
      <alignment/>
      <protection/>
    </xf>
    <xf numFmtId="0" fontId="1" fillId="27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5" fillId="0" borderId="0">
      <alignment horizontal="left"/>
      <protection/>
    </xf>
    <xf numFmtId="0" fontId="15" fillId="0" borderId="0">
      <alignment horizontal="left"/>
      <protection/>
    </xf>
    <xf numFmtId="0" fontId="15" fillId="0" borderId="0">
      <alignment/>
      <protection/>
    </xf>
    <xf numFmtId="0" fontId="15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1" fillId="27" borderId="2">
      <alignment/>
      <protection/>
    </xf>
    <xf numFmtId="0" fontId="1" fillId="27" borderId="2">
      <alignment/>
      <protection/>
    </xf>
    <xf numFmtId="0" fontId="15" fillId="0" borderId="14">
      <alignment horizontal="center" vertical="top" wrapText="1"/>
      <protection/>
    </xf>
    <xf numFmtId="0" fontId="15" fillId="0" borderId="14">
      <alignment horizontal="center" vertical="top" wrapText="1"/>
      <protection/>
    </xf>
    <xf numFmtId="0" fontId="15" fillId="0" borderId="14">
      <alignment horizontal="center" vertical="center"/>
      <protection/>
    </xf>
    <xf numFmtId="0" fontId="15" fillId="0" borderId="14">
      <alignment horizontal="center" vertical="center"/>
      <protection/>
    </xf>
    <xf numFmtId="0" fontId="1" fillId="27" borderId="30">
      <alignment/>
      <protection/>
    </xf>
    <xf numFmtId="0" fontId="1" fillId="27" borderId="30">
      <alignment/>
      <protection/>
    </xf>
    <xf numFmtId="0" fontId="15" fillId="0" borderId="31">
      <alignment horizontal="left" wrapText="1"/>
      <protection/>
    </xf>
    <xf numFmtId="0" fontId="15" fillId="0" borderId="31">
      <alignment horizontal="left" wrapText="1"/>
      <protection/>
    </xf>
    <xf numFmtId="0" fontId="15" fillId="0" borderId="8">
      <alignment horizontal="left" wrapText="1" indent="1"/>
      <protection/>
    </xf>
    <xf numFmtId="0" fontId="15" fillId="0" borderId="8">
      <alignment horizontal="left" wrapText="1" indent="1"/>
      <protection/>
    </xf>
    <xf numFmtId="0" fontId="15" fillId="0" borderId="15">
      <alignment horizontal="left" wrapText="1" indent="2"/>
      <protection/>
    </xf>
    <xf numFmtId="0" fontId="15" fillId="0" borderId="15">
      <alignment horizontal="left" wrapText="1" indent="2"/>
      <protection/>
    </xf>
    <xf numFmtId="0" fontId="1" fillId="27" borderId="32">
      <alignment/>
      <protection/>
    </xf>
    <xf numFmtId="0" fontId="1" fillId="27" borderId="32">
      <alignment/>
      <protection/>
    </xf>
    <xf numFmtId="0" fontId="21" fillId="0" borderId="0">
      <alignment horizontal="center" wrapText="1"/>
      <protection/>
    </xf>
    <xf numFmtId="0" fontId="21" fillId="0" borderId="0">
      <alignment horizontal="center" wrapText="1"/>
      <protection/>
    </xf>
    <xf numFmtId="0" fontId="22" fillId="0" borderId="0">
      <alignment horizontal="center" vertical="top"/>
      <protection/>
    </xf>
    <xf numFmtId="0" fontId="22" fillId="0" borderId="0">
      <alignment horizontal="center" vertical="top"/>
      <protection/>
    </xf>
    <xf numFmtId="0" fontId="15" fillId="0" borderId="2">
      <alignment wrapText="1"/>
      <protection/>
    </xf>
    <xf numFmtId="0" fontId="15" fillId="0" borderId="2">
      <alignment wrapText="1"/>
      <protection/>
    </xf>
    <xf numFmtId="0" fontId="15" fillId="0" borderId="30">
      <alignment wrapText="1"/>
      <protection/>
    </xf>
    <xf numFmtId="0" fontId="15" fillId="0" borderId="30">
      <alignment wrapText="1"/>
      <protection/>
    </xf>
    <xf numFmtId="0" fontId="15" fillId="0" borderId="12">
      <alignment horizontal="left"/>
      <protection/>
    </xf>
    <xf numFmtId="0" fontId="15" fillId="0" borderId="12">
      <alignment horizontal="left"/>
      <protection/>
    </xf>
    <xf numFmtId="0" fontId="15" fillId="0" borderId="11">
      <alignment horizontal="center" vertical="top" wrapText="1"/>
      <protection/>
    </xf>
    <xf numFmtId="0" fontId="15" fillId="0" borderId="11">
      <alignment horizontal="center" vertical="top" wrapText="1"/>
      <protection/>
    </xf>
    <xf numFmtId="0" fontId="15" fillId="0" borderId="19">
      <alignment horizontal="center" vertical="center"/>
      <protection/>
    </xf>
    <xf numFmtId="0" fontId="15" fillId="0" borderId="19">
      <alignment horizontal="center" vertical="center"/>
      <protection/>
    </xf>
    <xf numFmtId="0" fontId="1" fillId="27" borderId="33">
      <alignment/>
      <protection/>
    </xf>
    <xf numFmtId="0" fontId="1" fillId="27" borderId="33">
      <alignment/>
      <protection/>
    </xf>
    <xf numFmtId="49" fontId="15" fillId="0" borderId="20">
      <alignment horizontal="center" wrapText="1"/>
      <protection/>
    </xf>
    <xf numFmtId="49" fontId="15" fillId="0" borderId="20">
      <alignment horizontal="center" wrapText="1"/>
      <protection/>
    </xf>
    <xf numFmtId="49" fontId="15" fillId="0" borderId="22">
      <alignment horizontal="center" wrapText="1"/>
      <protection/>
    </xf>
    <xf numFmtId="49" fontId="15" fillId="0" borderId="22">
      <alignment horizontal="center" wrapText="1"/>
      <protection/>
    </xf>
    <xf numFmtId="49" fontId="15" fillId="0" borderId="21">
      <alignment horizontal="center"/>
      <protection/>
    </xf>
    <xf numFmtId="49" fontId="15" fillId="0" borderId="21">
      <alignment horizontal="center"/>
      <protection/>
    </xf>
    <xf numFmtId="0" fontId="1" fillId="27" borderId="12">
      <alignment/>
      <protection/>
    </xf>
    <xf numFmtId="0" fontId="1" fillId="27" borderId="12">
      <alignment/>
      <protection/>
    </xf>
    <xf numFmtId="0" fontId="1" fillId="27" borderId="34">
      <alignment/>
      <protection/>
    </xf>
    <xf numFmtId="0" fontId="1" fillId="27" borderId="34">
      <alignment/>
      <protection/>
    </xf>
    <xf numFmtId="0" fontId="15" fillId="0" borderId="24">
      <alignment/>
      <protection/>
    </xf>
    <xf numFmtId="0" fontId="15" fillId="0" borderId="24">
      <alignment/>
      <protection/>
    </xf>
    <xf numFmtId="0" fontId="15" fillId="0" borderId="0">
      <alignment horizontal="center"/>
      <protection/>
    </xf>
    <xf numFmtId="0" fontId="15" fillId="0" borderId="0">
      <alignment horizontal="center"/>
      <protection/>
    </xf>
    <xf numFmtId="49" fontId="15" fillId="0" borderId="12">
      <alignment/>
      <protection/>
    </xf>
    <xf numFmtId="49" fontId="15" fillId="0" borderId="12">
      <alignment/>
      <protection/>
    </xf>
    <xf numFmtId="49" fontId="15" fillId="0" borderId="0">
      <alignment/>
      <protection/>
    </xf>
    <xf numFmtId="49" fontId="15" fillId="0" borderId="0">
      <alignment/>
      <protection/>
    </xf>
    <xf numFmtId="0" fontId="15" fillId="0" borderId="11">
      <alignment horizontal="center" vertical="center"/>
      <protection/>
    </xf>
    <xf numFmtId="0" fontId="15" fillId="0" borderId="11">
      <alignment horizontal="center" vertical="center"/>
      <protection/>
    </xf>
    <xf numFmtId="0" fontId="1" fillId="27" borderId="35">
      <alignment/>
      <protection/>
    </xf>
    <xf numFmtId="0" fontId="1" fillId="27" borderId="35">
      <alignment/>
      <protection/>
    </xf>
    <xf numFmtId="49" fontId="15" fillId="0" borderId="25">
      <alignment horizontal="center"/>
      <protection/>
    </xf>
    <xf numFmtId="49" fontId="15" fillId="0" borderId="25">
      <alignment horizontal="center"/>
      <protection/>
    </xf>
    <xf numFmtId="49" fontId="15" fillId="0" borderId="26">
      <alignment horizontal="center"/>
      <protection/>
    </xf>
    <xf numFmtId="49" fontId="15" fillId="0" borderId="26">
      <alignment horizontal="center"/>
      <protection/>
    </xf>
    <xf numFmtId="49" fontId="15" fillId="0" borderId="11">
      <alignment horizontal="center"/>
      <protection/>
    </xf>
    <xf numFmtId="49" fontId="15" fillId="0" borderId="11">
      <alignment horizontal="center"/>
      <protection/>
    </xf>
    <xf numFmtId="49" fontId="15" fillId="0" borderId="11">
      <alignment horizontal="center" vertical="top" wrapText="1"/>
      <protection/>
    </xf>
    <xf numFmtId="49" fontId="15" fillId="0" borderId="11">
      <alignment horizontal="center" vertical="top" wrapText="1"/>
      <protection/>
    </xf>
    <xf numFmtId="49" fontId="15" fillId="0" borderId="11">
      <alignment horizontal="center" vertical="top" wrapText="1"/>
      <protection/>
    </xf>
    <xf numFmtId="49" fontId="15" fillId="0" borderId="11">
      <alignment horizontal="center" vertical="top" wrapText="1"/>
      <protection/>
    </xf>
    <xf numFmtId="0" fontId="1" fillId="27" borderId="36">
      <alignment/>
      <protection/>
    </xf>
    <xf numFmtId="0" fontId="1" fillId="27" borderId="36">
      <alignment/>
      <protection/>
    </xf>
    <xf numFmtId="4" fontId="15" fillId="0" borderId="11">
      <alignment horizontal="right"/>
      <protection/>
    </xf>
    <xf numFmtId="4" fontId="15" fillId="0" borderId="11">
      <alignment horizontal="right"/>
      <protection/>
    </xf>
    <xf numFmtId="0" fontId="15" fillId="28" borderId="24">
      <alignment/>
      <protection/>
    </xf>
    <xf numFmtId="0" fontId="15" fillId="28" borderId="24">
      <alignment/>
      <protection/>
    </xf>
    <xf numFmtId="49" fontId="15" fillId="0" borderId="37">
      <alignment horizontal="center" vertical="top"/>
      <protection/>
    </xf>
    <xf numFmtId="49" fontId="15" fillId="0" borderId="37">
      <alignment horizontal="center" vertical="top"/>
      <protection/>
    </xf>
    <xf numFmtId="49" fontId="1" fillId="0" borderId="0">
      <alignment/>
      <protection/>
    </xf>
    <xf numFmtId="49" fontId="1" fillId="0" borderId="0">
      <alignment/>
      <protection/>
    </xf>
    <xf numFmtId="0" fontId="15" fillId="0" borderId="0">
      <alignment horizontal="right"/>
      <protection/>
    </xf>
    <xf numFmtId="0" fontId="15" fillId="0" borderId="0">
      <alignment horizontal="right"/>
      <protection/>
    </xf>
    <xf numFmtId="49" fontId="15" fillId="0" borderId="0">
      <alignment horizontal="right"/>
      <protection/>
    </xf>
    <xf numFmtId="49" fontId="15" fillId="0" borderId="0">
      <alignment horizontal="right"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38">
      <alignment/>
      <protection/>
    </xf>
    <xf numFmtId="0" fontId="23" fillId="0" borderId="38">
      <alignment/>
      <protection/>
    </xf>
    <xf numFmtId="49" fontId="24" fillId="0" borderId="39">
      <alignment horizontal="right"/>
      <protection/>
    </xf>
    <xf numFmtId="49" fontId="24" fillId="0" borderId="39">
      <alignment horizontal="right"/>
      <protection/>
    </xf>
    <xf numFmtId="0" fontId="15" fillId="0" borderId="39">
      <alignment horizontal="right"/>
      <protection/>
    </xf>
    <xf numFmtId="0" fontId="15" fillId="0" borderId="39">
      <alignment horizontal="right"/>
      <protection/>
    </xf>
    <xf numFmtId="0" fontId="23" fillId="0" borderId="2">
      <alignment/>
      <protection/>
    </xf>
    <xf numFmtId="0" fontId="23" fillId="0" borderId="2">
      <alignment/>
      <protection/>
    </xf>
    <xf numFmtId="0" fontId="15" fillId="0" borderId="19">
      <alignment horizontal="center"/>
      <protection/>
    </xf>
    <xf numFmtId="0" fontId="15" fillId="0" borderId="19">
      <alignment horizontal="center"/>
      <protection/>
    </xf>
    <xf numFmtId="49" fontId="1" fillId="0" borderId="40">
      <alignment horizontal="center"/>
      <protection/>
    </xf>
    <xf numFmtId="49" fontId="1" fillId="0" borderId="40">
      <alignment horizontal="center"/>
      <protection/>
    </xf>
    <xf numFmtId="14" fontId="15" fillId="0" borderId="41">
      <alignment horizontal="center"/>
      <protection/>
    </xf>
    <xf numFmtId="14" fontId="15" fillId="0" borderId="41">
      <alignment horizontal="center"/>
      <protection/>
    </xf>
    <xf numFmtId="0" fontId="15" fillId="0" borderId="42">
      <alignment horizontal="center"/>
      <protection/>
    </xf>
    <xf numFmtId="0" fontId="15" fillId="0" borderId="42">
      <alignment horizontal="center"/>
      <protection/>
    </xf>
    <xf numFmtId="49" fontId="15" fillId="0" borderId="43">
      <alignment horizontal="center"/>
      <protection/>
    </xf>
    <xf numFmtId="49" fontId="15" fillId="0" borderId="43">
      <alignment horizontal="center"/>
      <protection/>
    </xf>
    <xf numFmtId="49" fontId="15" fillId="0" borderId="41">
      <alignment horizontal="center"/>
      <protection/>
    </xf>
    <xf numFmtId="49" fontId="15" fillId="0" borderId="41">
      <alignment horizontal="center"/>
      <protection/>
    </xf>
    <xf numFmtId="0" fontId="15" fillId="0" borderId="41">
      <alignment horizontal="center"/>
      <protection/>
    </xf>
    <xf numFmtId="0" fontId="15" fillId="0" borderId="41">
      <alignment horizontal="center"/>
      <protection/>
    </xf>
    <xf numFmtId="49" fontId="15" fillId="0" borderId="44">
      <alignment horizontal="center"/>
      <protection/>
    </xf>
    <xf numFmtId="49" fontId="15" fillId="0" borderId="44">
      <alignment horizontal="center"/>
      <protection/>
    </xf>
    <xf numFmtId="0" fontId="20" fillId="0" borderId="24">
      <alignment/>
      <protection/>
    </xf>
    <xf numFmtId="0" fontId="20" fillId="0" borderId="24">
      <alignment/>
      <protection/>
    </xf>
    <xf numFmtId="49" fontId="15" fillId="0" borderId="37">
      <alignment horizontal="center" vertical="top" wrapText="1"/>
      <protection/>
    </xf>
    <xf numFmtId="49" fontId="15" fillId="0" borderId="37">
      <alignment horizontal="center" vertical="top" wrapText="1"/>
      <protection/>
    </xf>
    <xf numFmtId="0" fontId="15" fillId="0" borderId="45">
      <alignment horizontal="center" vertical="center"/>
      <protection/>
    </xf>
    <xf numFmtId="0" fontId="15" fillId="0" borderId="45">
      <alignment horizontal="center" vertical="center"/>
      <protection/>
    </xf>
    <xf numFmtId="4" fontId="15" fillId="0" borderId="6">
      <alignment horizontal="right"/>
      <protection/>
    </xf>
    <xf numFmtId="4" fontId="15" fillId="0" borderId="6">
      <alignment horizontal="right"/>
      <protection/>
    </xf>
    <xf numFmtId="49" fontId="15" fillId="0" borderId="28">
      <alignment horizontal="center"/>
      <protection/>
    </xf>
    <xf numFmtId="49" fontId="15" fillId="0" borderId="28">
      <alignment horizontal="center"/>
      <protection/>
    </xf>
    <xf numFmtId="0" fontId="15" fillId="0" borderId="0">
      <alignment horizontal="left" wrapText="1"/>
      <protection/>
    </xf>
    <xf numFmtId="0" fontId="15" fillId="0" borderId="0">
      <alignment horizontal="left" wrapText="1"/>
      <protection/>
    </xf>
    <xf numFmtId="0" fontId="15" fillId="0" borderId="2">
      <alignment horizontal="left"/>
      <protection/>
    </xf>
    <xf numFmtId="0" fontId="15" fillId="0" borderId="2">
      <alignment horizontal="left"/>
      <protection/>
    </xf>
    <xf numFmtId="0" fontId="15" fillId="0" borderId="9">
      <alignment horizontal="left" wrapText="1"/>
      <protection/>
    </xf>
    <xf numFmtId="0" fontId="15" fillId="0" borderId="9">
      <alignment horizontal="left" wrapText="1"/>
      <protection/>
    </xf>
    <xf numFmtId="0" fontId="15" fillId="0" borderId="30">
      <alignment/>
      <protection/>
    </xf>
    <xf numFmtId="0" fontId="15" fillId="0" borderId="30">
      <alignment/>
      <protection/>
    </xf>
    <xf numFmtId="0" fontId="16" fillId="0" borderId="46">
      <alignment horizontal="left" wrapText="1"/>
      <protection/>
    </xf>
    <xf numFmtId="0" fontId="16" fillId="0" borderId="46">
      <alignment horizontal="left" wrapText="1"/>
      <protection/>
    </xf>
    <xf numFmtId="0" fontId="15" fillId="0" borderId="5">
      <alignment horizontal="left" wrapText="1" indent="2"/>
      <protection/>
    </xf>
    <xf numFmtId="0" fontId="15" fillId="0" borderId="5">
      <alignment horizontal="left" wrapText="1" indent="2"/>
      <protection/>
    </xf>
    <xf numFmtId="49" fontId="15" fillId="0" borderId="0">
      <alignment horizontal="center" wrapText="1"/>
      <protection/>
    </xf>
    <xf numFmtId="49" fontId="15" fillId="0" borderId="0">
      <alignment horizontal="center" wrapText="1"/>
      <protection/>
    </xf>
    <xf numFmtId="49" fontId="15" fillId="0" borderId="21">
      <alignment horizontal="center" wrapText="1"/>
      <protection/>
    </xf>
    <xf numFmtId="49" fontId="15" fillId="0" borderId="21">
      <alignment horizontal="center" wrapText="1"/>
      <protection/>
    </xf>
    <xf numFmtId="0" fontId="15" fillId="0" borderId="33">
      <alignment/>
      <protection/>
    </xf>
    <xf numFmtId="0" fontId="15" fillId="0" borderId="33">
      <alignment/>
      <protection/>
    </xf>
    <xf numFmtId="0" fontId="15" fillId="0" borderId="47">
      <alignment horizontal="center" wrapText="1"/>
      <protection/>
    </xf>
    <xf numFmtId="0" fontId="15" fillId="0" borderId="47">
      <alignment horizontal="center" wrapText="1"/>
      <protection/>
    </xf>
    <xf numFmtId="0" fontId="1" fillId="27" borderId="24">
      <alignment/>
      <protection/>
    </xf>
    <xf numFmtId="0" fontId="1" fillId="27" borderId="24">
      <alignment/>
      <protection/>
    </xf>
    <xf numFmtId="49" fontId="15" fillId="0" borderId="13">
      <alignment horizontal="center"/>
      <protection/>
    </xf>
    <xf numFmtId="49" fontId="15" fillId="0" borderId="13">
      <alignment horizontal="center"/>
      <protection/>
    </xf>
    <xf numFmtId="49" fontId="15" fillId="0" borderId="0">
      <alignment horizontal="center"/>
      <protection/>
    </xf>
    <xf numFmtId="49" fontId="15" fillId="0" borderId="0">
      <alignment horizontal="center"/>
      <protection/>
    </xf>
    <xf numFmtId="49" fontId="15" fillId="0" borderId="3">
      <alignment horizontal="center" wrapText="1"/>
      <protection/>
    </xf>
    <xf numFmtId="49" fontId="15" fillId="0" borderId="3">
      <alignment horizontal="center" wrapText="1"/>
      <protection/>
    </xf>
    <xf numFmtId="49" fontId="15" fillId="0" borderId="4">
      <alignment horizontal="center" wrapText="1"/>
      <protection/>
    </xf>
    <xf numFmtId="49" fontId="15" fillId="0" borderId="4">
      <alignment horizontal="center" wrapText="1"/>
      <protection/>
    </xf>
    <xf numFmtId="49" fontId="15" fillId="0" borderId="3">
      <alignment horizontal="center"/>
      <protection/>
    </xf>
    <xf numFmtId="49" fontId="15" fillId="0" borderId="3">
      <alignment horizontal="center"/>
      <protection/>
    </xf>
    <xf numFmtId="0" fontId="52" fillId="29" borderId="0" applyNumberFormat="0" applyBorder="0" applyAlignment="0" applyProtection="0"/>
    <xf numFmtId="0" fontId="52" fillId="30" borderId="0" applyNumberFormat="0" applyBorder="0" applyAlignment="0" applyProtection="0"/>
    <xf numFmtId="0" fontId="52" fillId="31" borderId="0" applyNumberFormat="0" applyBorder="0" applyAlignment="0" applyProtection="0"/>
    <xf numFmtId="0" fontId="52" fillId="32" borderId="0" applyNumberFormat="0" applyBorder="0" applyAlignment="0" applyProtection="0"/>
    <xf numFmtId="0" fontId="52" fillId="33" borderId="0" applyNumberFormat="0" applyBorder="0" applyAlignment="0" applyProtection="0"/>
    <xf numFmtId="0" fontId="52" fillId="34" borderId="0" applyNumberFormat="0" applyBorder="0" applyAlignment="0" applyProtection="0"/>
    <xf numFmtId="0" fontId="53" fillId="35" borderId="48" applyNumberFormat="0" applyAlignment="0" applyProtection="0"/>
    <xf numFmtId="0" fontId="54" fillId="36" borderId="49" applyNumberFormat="0" applyAlignment="0" applyProtection="0"/>
    <xf numFmtId="0" fontId="55" fillId="36" borderId="48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56" fillId="0" borderId="50" applyNumberFormat="0" applyFill="0" applyAlignment="0" applyProtection="0"/>
    <xf numFmtId="0" fontId="57" fillId="0" borderId="51" applyNumberFormat="0" applyFill="0" applyAlignment="0" applyProtection="0"/>
    <xf numFmtId="0" fontId="58" fillId="0" borderId="52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53" applyNumberFormat="0" applyFill="0" applyAlignment="0" applyProtection="0"/>
    <xf numFmtId="0" fontId="60" fillId="37" borderId="54" applyNumberFormat="0" applyAlignment="0" applyProtection="0"/>
    <xf numFmtId="0" fontId="61" fillId="0" borderId="0" applyNumberFormat="0" applyFill="0" applyBorder="0" applyAlignment="0" applyProtection="0"/>
    <xf numFmtId="0" fontId="62" fillId="38" borderId="0" applyNumberFormat="0" applyBorder="0" applyAlignment="0" applyProtection="0"/>
    <xf numFmtId="0" fontId="1" fillId="28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63" fillId="39" borderId="0" applyNumberFormat="0" applyBorder="0" applyAlignment="0" applyProtection="0"/>
    <xf numFmtId="0" fontId="64" fillId="0" borderId="0" applyNumberFormat="0" applyFill="0" applyBorder="0" applyAlignment="0" applyProtection="0"/>
    <xf numFmtId="0" fontId="0" fillId="40" borderId="55" applyNumberFormat="0" applyFont="0" applyAlignment="0" applyProtection="0"/>
    <xf numFmtId="9" fontId="1" fillId="0" borderId="0" applyFill="0" applyBorder="0" applyAlignment="0" applyProtection="0"/>
    <xf numFmtId="0" fontId="65" fillId="0" borderId="56" applyNumberFormat="0" applyFill="0" applyAlignment="0" applyProtection="0"/>
    <xf numFmtId="0" fontId="66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67" fillId="41" borderId="0" applyNumberFormat="0" applyBorder="0" applyAlignment="0" applyProtection="0"/>
  </cellStyleXfs>
  <cellXfs count="60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Alignment="1">
      <alignment wrapText="1"/>
    </xf>
    <xf numFmtId="0" fontId="0" fillId="0" borderId="0" xfId="0" applyFill="1" applyAlignment="1">
      <alignment horizontal="right" wrapText="1"/>
    </xf>
    <xf numFmtId="0" fontId="27" fillId="0" borderId="11" xfId="0" applyFont="1" applyBorder="1" applyAlignment="1">
      <alignment horizontal="center" vertical="top" wrapText="1"/>
    </xf>
    <xf numFmtId="0" fontId="27" fillId="0" borderId="11" xfId="0" applyFont="1" applyFill="1" applyBorder="1" applyAlignment="1">
      <alignment horizontal="center" vertical="top" wrapText="1"/>
    </xf>
    <xf numFmtId="0" fontId="28" fillId="0" borderId="11" xfId="0" applyFont="1" applyBorder="1" applyAlignment="1">
      <alignment horizontal="center" vertical="top" wrapText="1"/>
    </xf>
    <xf numFmtId="164" fontId="27" fillId="0" borderId="11" xfId="0" applyNumberFormat="1" applyFont="1" applyFill="1" applyBorder="1" applyAlignment="1">
      <alignment horizontal="center" vertical="top" wrapText="1"/>
    </xf>
    <xf numFmtId="0" fontId="28" fillId="0" borderId="11" xfId="0" applyFont="1" applyBorder="1" applyAlignment="1">
      <alignment horizontal="center" vertical="top"/>
    </xf>
    <xf numFmtId="164" fontId="27" fillId="0" borderId="11" xfId="0" applyNumberFormat="1" applyFont="1" applyFill="1" applyBorder="1" applyAlignment="1">
      <alignment horizontal="center" vertical="top"/>
    </xf>
    <xf numFmtId="0" fontId="28" fillId="28" borderId="11" xfId="389" applyFont="1" applyFill="1" applyBorder="1" applyAlignment="1">
      <alignment horizontal="center" vertical="top" wrapText="1"/>
      <protection/>
    </xf>
    <xf numFmtId="49" fontId="28" fillId="28" borderId="11" xfId="389" applyNumberFormat="1" applyFont="1" applyFill="1" applyBorder="1" applyAlignment="1">
      <alignment horizontal="center" vertical="top" shrinkToFit="1"/>
      <protection/>
    </xf>
    <xf numFmtId="0" fontId="0" fillId="0" borderId="0" xfId="0" applyAlignment="1">
      <alignment horizontal="center" vertical="top"/>
    </xf>
    <xf numFmtId="0" fontId="27" fillId="0" borderId="11" xfId="232" applyNumberFormat="1" applyFont="1" applyBorder="1" applyAlignment="1" applyProtection="1">
      <alignment horizontal="center" vertical="top" wrapText="1"/>
      <protection/>
    </xf>
    <xf numFmtId="0" fontId="27" fillId="0" borderId="11" xfId="0" applyFont="1" applyFill="1" applyBorder="1" applyAlignment="1">
      <alignment horizontal="center" vertical="top"/>
    </xf>
    <xf numFmtId="164" fontId="28" fillId="0" borderId="11" xfId="0" applyNumberFormat="1" applyFont="1" applyFill="1" applyBorder="1" applyAlignment="1">
      <alignment horizontal="center" vertical="top"/>
    </xf>
    <xf numFmtId="0" fontId="27" fillId="0" borderId="11" xfId="0" applyFont="1" applyBorder="1" applyAlignment="1">
      <alignment horizontal="center" vertical="top"/>
    </xf>
    <xf numFmtId="49" fontId="27" fillId="0" borderId="11" xfId="282" applyNumberFormat="1" applyFont="1" applyBorder="1" applyAlignment="1" applyProtection="1">
      <alignment horizontal="center" vertical="top"/>
      <protection/>
    </xf>
    <xf numFmtId="0" fontId="27" fillId="0" borderId="11" xfId="0" applyFont="1" applyFill="1" applyBorder="1" applyAlignment="1">
      <alignment vertical="top" wrapText="1"/>
    </xf>
    <xf numFmtId="0" fontId="27" fillId="0" borderId="11" xfId="0" applyFont="1" applyFill="1" applyBorder="1" applyAlignment="1">
      <alignment vertical="top"/>
    </xf>
    <xf numFmtId="0" fontId="29" fillId="0" borderId="0" xfId="0" applyFont="1" applyAlignment="1">
      <alignment horizontal="center" vertical="top"/>
    </xf>
    <xf numFmtId="0" fontId="0" fillId="28" borderId="0" xfId="0" applyFill="1" applyAlignment="1">
      <alignment horizontal="center" vertical="top"/>
    </xf>
    <xf numFmtId="0" fontId="28" fillId="0" borderId="11" xfId="0" applyFont="1" applyFill="1" applyBorder="1" applyAlignment="1">
      <alignment horizontal="center" vertical="top" wrapText="1"/>
    </xf>
    <xf numFmtId="49" fontId="28" fillId="0" borderId="11" xfId="248" applyNumberFormat="1" applyFont="1" applyBorder="1" applyAlignment="1" applyProtection="1">
      <alignment horizontal="center" vertical="top"/>
      <protection/>
    </xf>
    <xf numFmtId="49" fontId="27" fillId="0" borderId="11" xfId="248" applyNumberFormat="1" applyFont="1" applyBorder="1" applyAlignment="1" applyProtection="1">
      <alignment horizontal="center" vertical="top"/>
      <protection/>
    </xf>
    <xf numFmtId="0" fontId="27" fillId="0" borderId="11" xfId="237" applyNumberFormat="1" applyFont="1" applyBorder="1" applyAlignment="1" applyProtection="1">
      <alignment horizontal="center" vertical="top" wrapText="1"/>
      <protection/>
    </xf>
    <xf numFmtId="0" fontId="30" fillId="0" borderId="11" xfId="0" applyFont="1" applyBorder="1" applyAlignment="1">
      <alignment horizontal="center" vertical="top" wrapText="1"/>
    </xf>
    <xf numFmtId="0" fontId="31" fillId="0" borderId="11" xfId="248" applyFont="1" applyFill="1" applyBorder="1" applyAlignment="1" applyProtection="1">
      <alignment horizontal="center" vertical="top"/>
      <protection/>
    </xf>
    <xf numFmtId="0" fontId="31" fillId="0" borderId="11" xfId="232" applyNumberFormat="1" applyFont="1" applyFill="1" applyBorder="1" applyAlignment="1" applyProtection="1">
      <alignment horizontal="center" vertical="top" wrapText="1"/>
      <protection/>
    </xf>
    <xf numFmtId="164" fontId="28" fillId="42" borderId="11" xfId="0" applyNumberFormat="1" applyFont="1" applyFill="1" applyBorder="1" applyAlignment="1">
      <alignment horizontal="center" vertical="top"/>
    </xf>
    <xf numFmtId="164" fontId="27" fillId="42" borderId="11" xfId="0" applyNumberFormat="1" applyFont="1" applyFill="1" applyBorder="1" applyAlignment="1">
      <alignment horizontal="center" vertical="top"/>
    </xf>
    <xf numFmtId="49" fontId="27" fillId="0" borderId="11" xfId="283" applyNumberFormat="1" applyFont="1" applyBorder="1" applyAlignment="1" applyProtection="1">
      <alignment horizontal="center" vertical="top"/>
      <protection/>
    </xf>
    <xf numFmtId="0" fontId="27" fillId="0" borderId="11" xfId="237" applyNumberFormat="1" applyFont="1" applyFill="1" applyBorder="1" applyAlignment="1" applyProtection="1">
      <alignment horizontal="center" vertical="top" wrapText="1"/>
      <protection/>
    </xf>
    <xf numFmtId="49" fontId="27" fillId="0" borderId="11" xfId="248" applyNumberFormat="1" applyFont="1" applyFill="1" applyBorder="1" applyAlignment="1" applyProtection="1">
      <alignment horizontal="center" vertical="top"/>
      <protection/>
    </xf>
    <xf numFmtId="0" fontId="0" fillId="0" borderId="0" xfId="0" applyFont="1" applyAlignment="1">
      <alignment horizontal="center" vertical="top"/>
    </xf>
    <xf numFmtId="0" fontId="28" fillId="0" borderId="11" xfId="237" applyNumberFormat="1" applyFont="1" applyBorder="1" applyAlignment="1" applyProtection="1">
      <alignment horizontal="center" vertical="top" wrapText="1"/>
      <protection/>
    </xf>
    <xf numFmtId="49" fontId="28" fillId="0" borderId="11" xfId="283" applyNumberFormat="1" applyFont="1" applyBorder="1" applyAlignment="1" applyProtection="1">
      <alignment horizontal="center" vertical="top"/>
      <protection/>
    </xf>
    <xf numFmtId="0" fontId="27" fillId="0" borderId="11" xfId="0" applyFont="1" applyBorder="1" applyAlignment="1">
      <alignment horizontal="left" vertical="top" wrapText="1"/>
    </xf>
    <xf numFmtId="0" fontId="28" fillId="0" borderId="11" xfId="232" applyNumberFormat="1" applyFont="1" applyBorder="1" applyAlignment="1" applyProtection="1">
      <alignment horizontal="center" vertical="top" wrapText="1"/>
      <protection/>
    </xf>
    <xf numFmtId="0" fontId="27" fillId="0" borderId="11" xfId="0" applyFont="1" applyBorder="1" applyAlignment="1">
      <alignment horizontal="justify" vertical="center" wrapText="1"/>
    </xf>
    <xf numFmtId="0" fontId="31" fillId="0" borderId="11" xfId="0" applyFont="1" applyFill="1" applyBorder="1" applyAlignment="1">
      <alignment vertical="top" wrapText="1"/>
    </xf>
    <xf numFmtId="0" fontId="32" fillId="0" borderId="11" xfId="232" applyNumberFormat="1" applyFont="1" applyFill="1" applyBorder="1" applyAlignment="1" applyProtection="1">
      <alignment horizontal="left" vertical="top" wrapText="1"/>
      <protection/>
    </xf>
    <xf numFmtId="0" fontId="31" fillId="0" borderId="11" xfId="232" applyNumberFormat="1" applyFont="1" applyFill="1" applyBorder="1" applyAlignment="1" applyProtection="1">
      <alignment horizontal="left" vertical="top" wrapText="1"/>
      <protection/>
    </xf>
    <xf numFmtId="0" fontId="28" fillId="0" borderId="11" xfId="0" applyFont="1" applyBorder="1" applyAlignment="1">
      <alignment horizontal="justify" vertical="top"/>
    </xf>
    <xf numFmtId="164" fontId="28" fillId="0" borderId="11" xfId="0" applyNumberFormat="1" applyFont="1" applyFill="1" applyBorder="1" applyAlignment="1">
      <alignment horizontal="center" vertical="top"/>
    </xf>
    <xf numFmtId="0" fontId="33" fillId="0" borderId="0" xfId="0" applyFont="1" applyAlignment="1">
      <alignment/>
    </xf>
    <xf numFmtId="0" fontId="33" fillId="0" borderId="0" xfId="0" applyFont="1" applyFill="1" applyAlignment="1">
      <alignment/>
    </xf>
    <xf numFmtId="0" fontId="29" fillId="0" borderId="0" xfId="0" applyFont="1" applyAlignment="1">
      <alignment/>
    </xf>
    <xf numFmtId="0" fontId="33" fillId="0" borderId="0" xfId="0" applyFont="1" applyFill="1" applyAlignment="1">
      <alignment horizontal="left"/>
    </xf>
    <xf numFmtId="0" fontId="33" fillId="0" borderId="0" xfId="0" applyFont="1" applyAlignment="1">
      <alignment wrapText="1"/>
    </xf>
    <xf numFmtId="0" fontId="33" fillId="0" borderId="0" xfId="0" applyFont="1" applyFill="1" applyAlignment="1">
      <alignment horizontal="left" wrapText="1"/>
    </xf>
    <xf numFmtId="0" fontId="33" fillId="0" borderId="0" xfId="0" applyFont="1" applyFill="1" applyAlignment="1">
      <alignment horizontal="right" wrapText="1"/>
    </xf>
    <xf numFmtId="0" fontId="0" fillId="0" borderId="0" xfId="0" applyFont="1" applyBorder="1" applyAlignment="1">
      <alignment wrapText="1"/>
    </xf>
    <xf numFmtId="0" fontId="0" fillId="0" borderId="0" xfId="0" applyBorder="1" applyAlignment="1">
      <alignment horizontal="right" wrapText="1"/>
    </xf>
    <xf numFmtId="0" fontId="0" fillId="0" borderId="0" xfId="0" applyBorder="1" applyAlignment="1">
      <alignment horizontal="right"/>
    </xf>
    <xf numFmtId="0" fontId="26" fillId="0" borderId="11" xfId="0" applyFont="1" applyBorder="1" applyAlignment="1">
      <alignment horizontal="center" vertical="top" wrapText="1"/>
    </xf>
    <xf numFmtId="0" fontId="27" fillId="0" borderId="11" xfId="0" applyFont="1" applyBorder="1" applyAlignment="1">
      <alignment horizontal="center" vertical="top" wrapText="1"/>
    </xf>
    <xf numFmtId="0" fontId="34" fillId="0" borderId="0" xfId="0" applyFont="1" applyBorder="1" applyAlignment="1">
      <alignment/>
    </xf>
    <xf numFmtId="0" fontId="33" fillId="0" borderId="0" xfId="0" applyFont="1" applyBorder="1" applyAlignment="1">
      <alignment horizontal="right" wrapText="1"/>
    </xf>
    <xf numFmtId="0" fontId="33" fillId="0" borderId="0" xfId="0" applyFont="1" applyBorder="1" applyAlignment="1">
      <alignment horizontal="right"/>
    </xf>
  </cellXfs>
  <cellStyles count="38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Accent 1 1" xfId="33"/>
    <cellStyle name="Accent 2 1" xfId="34"/>
    <cellStyle name="Accent 3 1" xfId="35"/>
    <cellStyle name="Accent 4" xfId="36"/>
    <cellStyle name="Bad 1" xfId="37"/>
    <cellStyle name="br" xfId="38"/>
    <cellStyle name="br 2" xfId="39"/>
    <cellStyle name="col" xfId="40"/>
    <cellStyle name="col 2" xfId="41"/>
    <cellStyle name="Error 1" xfId="42"/>
    <cellStyle name="Footnote 1" xfId="43"/>
    <cellStyle name="Good 1" xfId="44"/>
    <cellStyle name="Heading 1 1" xfId="45"/>
    <cellStyle name="Heading 2 1" xfId="46"/>
    <cellStyle name="Heading 3" xfId="47"/>
    <cellStyle name="Hyperlink 1" xfId="48"/>
    <cellStyle name="Neutral 1" xfId="49"/>
    <cellStyle name="Note 1" xfId="50"/>
    <cellStyle name="Status 1" xfId="51"/>
    <cellStyle name="style0" xfId="52"/>
    <cellStyle name="style0 2" xfId="53"/>
    <cellStyle name="td" xfId="54"/>
    <cellStyle name="td 2" xfId="55"/>
    <cellStyle name="Text 1" xfId="56"/>
    <cellStyle name="tr" xfId="57"/>
    <cellStyle name="tr 2" xfId="58"/>
    <cellStyle name="Warning 1" xfId="59"/>
    <cellStyle name="xl100" xfId="60"/>
    <cellStyle name="xl100 2" xfId="61"/>
    <cellStyle name="xl101" xfId="62"/>
    <cellStyle name="xl101 2" xfId="63"/>
    <cellStyle name="xl102" xfId="64"/>
    <cellStyle name="xl102 2" xfId="65"/>
    <cellStyle name="xl103" xfId="66"/>
    <cellStyle name="xl103 2" xfId="67"/>
    <cellStyle name="xl104" xfId="68"/>
    <cellStyle name="xl104 2" xfId="69"/>
    <cellStyle name="xl105" xfId="70"/>
    <cellStyle name="xl105 2" xfId="71"/>
    <cellStyle name="xl106" xfId="72"/>
    <cellStyle name="xl106 2" xfId="73"/>
    <cellStyle name="xl107" xfId="74"/>
    <cellStyle name="xl107 2" xfId="75"/>
    <cellStyle name="xl108" xfId="76"/>
    <cellStyle name="xl108 2" xfId="77"/>
    <cellStyle name="xl109" xfId="78"/>
    <cellStyle name="xl109 2" xfId="79"/>
    <cellStyle name="xl110" xfId="80"/>
    <cellStyle name="xl110 2" xfId="81"/>
    <cellStyle name="xl111" xfId="82"/>
    <cellStyle name="xl111 2" xfId="83"/>
    <cellStyle name="xl112" xfId="84"/>
    <cellStyle name="xl112 2" xfId="85"/>
    <cellStyle name="xl113" xfId="86"/>
    <cellStyle name="xl113 2" xfId="87"/>
    <cellStyle name="xl114" xfId="88"/>
    <cellStyle name="xl114 2" xfId="89"/>
    <cellStyle name="xl115" xfId="90"/>
    <cellStyle name="xl115 2" xfId="91"/>
    <cellStyle name="xl116" xfId="92"/>
    <cellStyle name="xl116 2" xfId="93"/>
    <cellStyle name="xl117" xfId="94"/>
    <cellStyle name="xl117 2" xfId="95"/>
    <cellStyle name="xl118" xfId="96"/>
    <cellStyle name="xl118 2" xfId="97"/>
    <cellStyle name="xl119" xfId="98"/>
    <cellStyle name="xl119 2" xfId="99"/>
    <cellStyle name="xl120" xfId="100"/>
    <cellStyle name="xl120 2" xfId="101"/>
    <cellStyle name="xl121" xfId="102"/>
    <cellStyle name="xl121 2" xfId="103"/>
    <cellStyle name="xl122" xfId="104"/>
    <cellStyle name="xl122 2" xfId="105"/>
    <cellStyle name="xl123" xfId="106"/>
    <cellStyle name="xl123 2" xfId="107"/>
    <cellStyle name="xl124" xfId="108"/>
    <cellStyle name="xl124 2" xfId="109"/>
    <cellStyle name="xl125" xfId="110"/>
    <cellStyle name="xl125 2" xfId="111"/>
    <cellStyle name="xl126" xfId="112"/>
    <cellStyle name="xl126 2" xfId="113"/>
    <cellStyle name="xl127" xfId="114"/>
    <cellStyle name="xl127 2" xfId="115"/>
    <cellStyle name="xl128" xfId="116"/>
    <cellStyle name="xl128 2" xfId="117"/>
    <cellStyle name="xl129" xfId="118"/>
    <cellStyle name="xl129 2" xfId="119"/>
    <cellStyle name="xl130" xfId="120"/>
    <cellStyle name="xl130 2" xfId="121"/>
    <cellStyle name="xl131" xfId="122"/>
    <cellStyle name="xl131 2" xfId="123"/>
    <cellStyle name="xl132" xfId="124"/>
    <cellStyle name="xl132 2" xfId="125"/>
    <cellStyle name="xl133" xfId="126"/>
    <cellStyle name="xl133 2" xfId="127"/>
    <cellStyle name="xl134" xfId="128"/>
    <cellStyle name="xl134 2" xfId="129"/>
    <cellStyle name="xl135" xfId="130"/>
    <cellStyle name="xl135 2" xfId="131"/>
    <cellStyle name="xl136" xfId="132"/>
    <cellStyle name="xl136 2" xfId="133"/>
    <cellStyle name="xl137" xfId="134"/>
    <cellStyle name="xl137 2" xfId="135"/>
    <cellStyle name="xl138" xfId="136"/>
    <cellStyle name="xl138 2" xfId="137"/>
    <cellStyle name="xl139" xfId="138"/>
    <cellStyle name="xl139 2" xfId="139"/>
    <cellStyle name="xl140" xfId="140"/>
    <cellStyle name="xl140 2" xfId="141"/>
    <cellStyle name="xl141" xfId="142"/>
    <cellStyle name="xl141 2" xfId="143"/>
    <cellStyle name="xl142" xfId="144"/>
    <cellStyle name="xl142 2" xfId="145"/>
    <cellStyle name="xl143" xfId="146"/>
    <cellStyle name="xl143 2" xfId="147"/>
    <cellStyle name="xl144" xfId="148"/>
    <cellStyle name="xl144 2" xfId="149"/>
    <cellStyle name="xl145" xfId="150"/>
    <cellStyle name="xl145 2" xfId="151"/>
    <cellStyle name="xl146" xfId="152"/>
    <cellStyle name="xl146 2" xfId="153"/>
    <cellStyle name="xl147" xfId="154"/>
    <cellStyle name="xl147 2" xfId="155"/>
    <cellStyle name="xl148" xfId="156"/>
    <cellStyle name="xl148 2" xfId="157"/>
    <cellStyle name="xl149" xfId="158"/>
    <cellStyle name="xl149 2" xfId="159"/>
    <cellStyle name="xl150" xfId="160"/>
    <cellStyle name="xl150 2" xfId="161"/>
    <cellStyle name="xl151" xfId="162"/>
    <cellStyle name="xl151 2" xfId="163"/>
    <cellStyle name="xl152" xfId="164"/>
    <cellStyle name="xl152 2" xfId="165"/>
    <cellStyle name="xl153" xfId="166"/>
    <cellStyle name="xl153 2" xfId="167"/>
    <cellStyle name="xl154" xfId="168"/>
    <cellStyle name="xl154 2" xfId="169"/>
    <cellStyle name="xl155" xfId="170"/>
    <cellStyle name="xl155 2" xfId="171"/>
    <cellStyle name="xl156" xfId="172"/>
    <cellStyle name="xl156 2" xfId="173"/>
    <cellStyle name="xl157" xfId="174"/>
    <cellStyle name="xl157 2" xfId="175"/>
    <cellStyle name="xl158" xfId="176"/>
    <cellStyle name="xl158 2" xfId="177"/>
    <cellStyle name="xl159" xfId="178"/>
    <cellStyle name="xl159 2" xfId="179"/>
    <cellStyle name="xl160" xfId="180"/>
    <cellStyle name="xl160 2" xfId="181"/>
    <cellStyle name="xl161" xfId="182"/>
    <cellStyle name="xl161 2" xfId="183"/>
    <cellStyle name="xl162" xfId="184"/>
    <cellStyle name="xl162 2" xfId="185"/>
    <cellStyle name="xl163" xfId="186"/>
    <cellStyle name="xl163 2" xfId="187"/>
    <cellStyle name="xl164" xfId="188"/>
    <cellStyle name="xl164 2" xfId="189"/>
    <cellStyle name="xl165" xfId="190"/>
    <cellStyle name="xl165 2" xfId="191"/>
    <cellStyle name="xl166" xfId="192"/>
    <cellStyle name="xl166 2" xfId="193"/>
    <cellStyle name="xl167" xfId="194"/>
    <cellStyle name="xl167 2" xfId="195"/>
    <cellStyle name="xl168" xfId="196"/>
    <cellStyle name="xl168 2" xfId="197"/>
    <cellStyle name="xl169" xfId="198"/>
    <cellStyle name="xl169 2" xfId="199"/>
    <cellStyle name="xl170" xfId="200"/>
    <cellStyle name="xl170 2" xfId="201"/>
    <cellStyle name="xl171" xfId="202"/>
    <cellStyle name="xl171 2" xfId="203"/>
    <cellStyle name="xl172" xfId="204"/>
    <cellStyle name="xl172 2" xfId="205"/>
    <cellStyle name="xl173" xfId="206"/>
    <cellStyle name="xl173 2" xfId="207"/>
    <cellStyle name="xl174" xfId="208"/>
    <cellStyle name="xl174 2" xfId="209"/>
    <cellStyle name="xl175" xfId="210"/>
    <cellStyle name="xl175 2" xfId="211"/>
    <cellStyle name="xl21" xfId="212"/>
    <cellStyle name="xl21 2" xfId="213"/>
    <cellStyle name="xl22" xfId="214"/>
    <cellStyle name="xl22 2" xfId="215"/>
    <cellStyle name="xl23" xfId="216"/>
    <cellStyle name="xl23 2" xfId="217"/>
    <cellStyle name="xl24" xfId="218"/>
    <cellStyle name="xl24 2" xfId="219"/>
    <cellStyle name="xl25" xfId="220"/>
    <cellStyle name="xl25 2" xfId="221"/>
    <cellStyle name="xl26" xfId="222"/>
    <cellStyle name="xl26 2" xfId="223"/>
    <cellStyle name="xl27" xfId="224"/>
    <cellStyle name="xl27 2" xfId="225"/>
    <cellStyle name="xl28" xfId="226"/>
    <cellStyle name="xl28 2" xfId="227"/>
    <cellStyle name="xl29" xfId="228"/>
    <cellStyle name="xl29 2" xfId="229"/>
    <cellStyle name="xl30" xfId="230"/>
    <cellStyle name="xl30 2" xfId="231"/>
    <cellStyle name="xl31" xfId="232"/>
    <cellStyle name="xl31 2" xfId="233"/>
    <cellStyle name="xl32" xfId="234"/>
    <cellStyle name="xl32 2" xfId="235"/>
    <cellStyle name="xl33" xfId="236"/>
    <cellStyle name="xl33 2" xfId="237"/>
    <cellStyle name="xl34" xfId="238"/>
    <cellStyle name="xl34 2" xfId="239"/>
    <cellStyle name="xl35" xfId="240"/>
    <cellStyle name="xl35 2" xfId="241"/>
    <cellStyle name="xl36" xfId="242"/>
    <cellStyle name="xl36 2" xfId="243"/>
    <cellStyle name="xl37" xfId="244"/>
    <cellStyle name="xl37 2" xfId="245"/>
    <cellStyle name="xl38" xfId="246"/>
    <cellStyle name="xl38 2" xfId="247"/>
    <cellStyle name="xl39" xfId="248"/>
    <cellStyle name="xl39 2" xfId="249"/>
    <cellStyle name="xl40" xfId="250"/>
    <cellStyle name="xl40 2" xfId="251"/>
    <cellStyle name="xl41" xfId="252"/>
    <cellStyle name="xl41 2" xfId="253"/>
    <cellStyle name="xl42" xfId="254"/>
    <cellStyle name="xl42 2" xfId="255"/>
    <cellStyle name="xl43" xfId="256"/>
    <cellStyle name="xl43 2" xfId="257"/>
    <cellStyle name="xl44" xfId="258"/>
    <cellStyle name="xl44 2" xfId="259"/>
    <cellStyle name="xl45" xfId="260"/>
    <cellStyle name="xl45 2" xfId="261"/>
    <cellStyle name="xl46" xfId="262"/>
    <cellStyle name="xl46 2" xfId="263"/>
    <cellStyle name="xl47" xfId="264"/>
    <cellStyle name="xl47 2" xfId="265"/>
    <cellStyle name="xl48" xfId="266"/>
    <cellStyle name="xl48 2" xfId="267"/>
    <cellStyle name="xl49" xfId="268"/>
    <cellStyle name="xl49 2" xfId="269"/>
    <cellStyle name="xl50" xfId="270"/>
    <cellStyle name="xl50 2" xfId="271"/>
    <cellStyle name="xl51" xfId="272"/>
    <cellStyle name="xl51 2" xfId="273"/>
    <cellStyle name="xl52" xfId="274"/>
    <cellStyle name="xl52 2" xfId="275"/>
    <cellStyle name="xl53" xfId="276"/>
    <cellStyle name="xl53 2" xfId="277"/>
    <cellStyle name="xl54" xfId="278"/>
    <cellStyle name="xl54 2" xfId="279"/>
    <cellStyle name="xl55" xfId="280"/>
    <cellStyle name="xl55 2" xfId="281"/>
    <cellStyle name="xl56" xfId="282"/>
    <cellStyle name="xl56 2" xfId="283"/>
    <cellStyle name="xl57" xfId="284"/>
    <cellStyle name="xl57 2" xfId="285"/>
    <cellStyle name="xl58" xfId="286"/>
    <cellStyle name="xl58 2" xfId="287"/>
    <cellStyle name="xl59" xfId="288"/>
    <cellStyle name="xl59 2" xfId="289"/>
    <cellStyle name="xl60" xfId="290"/>
    <cellStyle name="xl60 2" xfId="291"/>
    <cellStyle name="xl61" xfId="292"/>
    <cellStyle name="xl61 2" xfId="293"/>
    <cellStyle name="xl62" xfId="294"/>
    <cellStyle name="xl62 2" xfId="295"/>
    <cellStyle name="xl63" xfId="296"/>
    <cellStyle name="xl63 2" xfId="297"/>
    <cellStyle name="xl64" xfId="298"/>
    <cellStyle name="xl64 2" xfId="299"/>
    <cellStyle name="xl65" xfId="300"/>
    <cellStyle name="xl65 2" xfId="301"/>
    <cellStyle name="xl66" xfId="302"/>
    <cellStyle name="xl66 2" xfId="303"/>
    <cellStyle name="xl67" xfId="304"/>
    <cellStyle name="xl67 2" xfId="305"/>
    <cellStyle name="xl68" xfId="306"/>
    <cellStyle name="xl68 2" xfId="307"/>
    <cellStyle name="xl69" xfId="308"/>
    <cellStyle name="xl69 2" xfId="309"/>
    <cellStyle name="xl70" xfId="310"/>
    <cellStyle name="xl70 2" xfId="311"/>
    <cellStyle name="xl71" xfId="312"/>
    <cellStyle name="xl71 2" xfId="313"/>
    <cellStyle name="xl72" xfId="314"/>
    <cellStyle name="xl72 2" xfId="315"/>
    <cellStyle name="xl73" xfId="316"/>
    <cellStyle name="xl73 2" xfId="317"/>
    <cellStyle name="xl74" xfId="318"/>
    <cellStyle name="xl74 2" xfId="319"/>
    <cellStyle name="xl75" xfId="320"/>
    <cellStyle name="xl75 2" xfId="321"/>
    <cellStyle name="xl76" xfId="322"/>
    <cellStyle name="xl76 2" xfId="323"/>
    <cellStyle name="xl77" xfId="324"/>
    <cellStyle name="xl77 2" xfId="325"/>
    <cellStyle name="xl78" xfId="326"/>
    <cellStyle name="xl78 2" xfId="327"/>
    <cellStyle name="xl79" xfId="328"/>
    <cellStyle name="xl79 2" xfId="329"/>
    <cellStyle name="xl80" xfId="330"/>
    <cellStyle name="xl80 2" xfId="331"/>
    <cellStyle name="xl81" xfId="332"/>
    <cellStyle name="xl81 2" xfId="333"/>
    <cellStyle name="xl82" xfId="334"/>
    <cellStyle name="xl82 2" xfId="335"/>
    <cellStyle name="xl83" xfId="336"/>
    <cellStyle name="xl83 2" xfId="337"/>
    <cellStyle name="xl84" xfId="338"/>
    <cellStyle name="xl84 2" xfId="339"/>
    <cellStyle name="xl85" xfId="340"/>
    <cellStyle name="xl85 2" xfId="341"/>
    <cellStyle name="xl86" xfId="342"/>
    <cellStyle name="xl86 2" xfId="343"/>
    <cellStyle name="xl87" xfId="344"/>
    <cellStyle name="xl87 2" xfId="345"/>
    <cellStyle name="xl88" xfId="346"/>
    <cellStyle name="xl88 2" xfId="347"/>
    <cellStyle name="xl89" xfId="348"/>
    <cellStyle name="xl89 2" xfId="349"/>
    <cellStyle name="xl90" xfId="350"/>
    <cellStyle name="xl90 2" xfId="351"/>
    <cellStyle name="xl91" xfId="352"/>
    <cellStyle name="xl91 2" xfId="353"/>
    <cellStyle name="xl92" xfId="354"/>
    <cellStyle name="xl92 2" xfId="355"/>
    <cellStyle name="xl93" xfId="356"/>
    <cellStyle name="xl93 2" xfId="357"/>
    <cellStyle name="xl94" xfId="358"/>
    <cellStyle name="xl94 2" xfId="359"/>
    <cellStyle name="xl95" xfId="360"/>
    <cellStyle name="xl95 2" xfId="361"/>
    <cellStyle name="xl96" xfId="362"/>
    <cellStyle name="xl96 2" xfId="363"/>
    <cellStyle name="xl97" xfId="364"/>
    <cellStyle name="xl97 2" xfId="365"/>
    <cellStyle name="xl98" xfId="366"/>
    <cellStyle name="xl98 2" xfId="367"/>
    <cellStyle name="xl99" xfId="368"/>
    <cellStyle name="xl99 2" xfId="369"/>
    <cellStyle name="Акцент1" xfId="370"/>
    <cellStyle name="Акцент2" xfId="371"/>
    <cellStyle name="Акцент3" xfId="372"/>
    <cellStyle name="Акцент4" xfId="373"/>
    <cellStyle name="Акцент5" xfId="374"/>
    <cellStyle name="Акцент6" xfId="375"/>
    <cellStyle name="Ввод " xfId="376"/>
    <cellStyle name="Вывод" xfId="377"/>
    <cellStyle name="Вычисление" xfId="378"/>
    <cellStyle name="Currency" xfId="379"/>
    <cellStyle name="Currency [0]" xfId="380"/>
    <cellStyle name="Заголовок 1" xfId="381"/>
    <cellStyle name="Заголовок 2" xfId="382"/>
    <cellStyle name="Заголовок 3" xfId="383"/>
    <cellStyle name="Заголовок 4" xfId="384"/>
    <cellStyle name="Итог" xfId="385"/>
    <cellStyle name="Контрольная ячейка" xfId="386"/>
    <cellStyle name="Название" xfId="387"/>
    <cellStyle name="Нейтральный" xfId="388"/>
    <cellStyle name="Обычный 2" xfId="389"/>
    <cellStyle name="Обычный 3" xfId="390"/>
    <cellStyle name="Обычный 4" xfId="391"/>
    <cellStyle name="Плохой" xfId="392"/>
    <cellStyle name="Пояснение" xfId="393"/>
    <cellStyle name="Примечание" xfId="394"/>
    <cellStyle name="Percent" xfId="395"/>
    <cellStyle name="Связанная ячейка" xfId="396"/>
    <cellStyle name="Текст предупреждения" xfId="397"/>
    <cellStyle name="Comma" xfId="398"/>
    <cellStyle name="Comma [0]" xfId="399"/>
    <cellStyle name="Хороший" xfId="40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C0000"/>
      <rgbColor rgb="0000FF00"/>
      <rgbColor rgb="000000EE"/>
      <rgbColor rgb="00FFFF00"/>
      <rgbColor rgb="00FF00FF"/>
      <rgbColor rgb="0000FFFF"/>
      <rgbColor rgb="00800000"/>
      <rgbColor rgb="00006600"/>
      <rgbColor rgb="00000080"/>
      <rgbColor rgb="009966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DDDDD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CC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1:I191"/>
  <sheetViews>
    <sheetView tabSelected="1" zoomScale="179" zoomScaleNormal="179" zoomScalePageLayoutView="0" workbookViewId="0" topLeftCell="A140">
      <selection activeCell="E39" sqref="E39"/>
    </sheetView>
  </sheetViews>
  <sheetFormatPr defaultColWidth="9.00390625" defaultRowHeight="12.75" customHeight="1"/>
  <cols>
    <col min="1" max="1" width="1.25" style="0" customWidth="1"/>
    <col min="2" max="2" width="50.375" style="0" customWidth="1"/>
    <col min="3" max="3" width="20.375" style="0" customWidth="1"/>
    <col min="4" max="4" width="26.00390625" style="0" customWidth="1"/>
    <col min="5" max="5" width="13.375" style="1" customWidth="1"/>
  </cols>
  <sheetData>
    <row r="1" spans="4:5" ht="12.75" customHeight="1">
      <c r="D1" s="52" t="s">
        <v>0</v>
      </c>
      <c r="E1" s="52"/>
    </row>
    <row r="2" spans="4:5" ht="14.25" customHeight="1">
      <c r="D2" s="52"/>
      <c r="E2" s="52"/>
    </row>
    <row r="3" spans="2:5" ht="25.5" customHeight="1">
      <c r="B3" s="2"/>
      <c r="C3" s="2"/>
      <c r="D3" s="52"/>
      <c r="E3" s="52"/>
    </row>
    <row r="4" spans="2:5" ht="12.75" customHeight="1" hidden="1">
      <c r="B4" s="53"/>
      <c r="C4" s="53"/>
      <c r="D4" s="53"/>
      <c r="E4" s="53"/>
    </row>
    <row r="5" spans="2:5" ht="12.75" customHeight="1" hidden="1">
      <c r="B5" s="54"/>
      <c r="C5" s="54"/>
      <c r="D5" s="54"/>
      <c r="E5" s="54"/>
    </row>
    <row r="6" ht="2.25" customHeight="1" hidden="1">
      <c r="E6" s="3"/>
    </row>
    <row r="7" ht="14.25" customHeight="1"/>
    <row r="8" spans="2:5" ht="12.75" customHeight="1">
      <c r="B8" s="55" t="s">
        <v>1</v>
      </c>
      <c r="C8" s="55"/>
      <c r="D8" s="55"/>
      <c r="E8" s="55"/>
    </row>
    <row r="9" spans="2:5" ht="28.5" customHeight="1">
      <c r="B9" s="55"/>
      <c r="C9" s="55"/>
      <c r="D9" s="55"/>
      <c r="E9" s="55"/>
    </row>
    <row r="10" spans="2:5" ht="35.25" customHeight="1">
      <c r="B10" s="4" t="s">
        <v>2</v>
      </c>
      <c r="C10" s="56" t="s">
        <v>3</v>
      </c>
      <c r="D10" s="56"/>
      <c r="E10" s="5" t="s">
        <v>4</v>
      </c>
    </row>
    <row r="11" spans="2:5" ht="30.75" customHeight="1">
      <c r="B11" s="4"/>
      <c r="C11" s="4" t="s">
        <v>5</v>
      </c>
      <c r="D11" s="4" t="s">
        <v>6</v>
      </c>
      <c r="E11" s="5"/>
    </row>
    <row r="12" spans="2:5" ht="12" customHeight="1">
      <c r="B12" s="4">
        <v>1</v>
      </c>
      <c r="C12" s="4">
        <v>2</v>
      </c>
      <c r="D12" s="4">
        <v>3</v>
      </c>
      <c r="E12" s="5">
        <v>4</v>
      </c>
    </row>
    <row r="13" spans="2:5" ht="21" customHeight="1">
      <c r="B13" s="6" t="s">
        <v>7</v>
      </c>
      <c r="C13" s="4"/>
      <c r="D13" s="4"/>
      <c r="E13" s="7">
        <f>E15+E16</f>
        <v>300272.6</v>
      </c>
    </row>
    <row r="14" spans="2:5" ht="12" customHeight="1">
      <c r="B14" s="4" t="s">
        <v>8</v>
      </c>
      <c r="C14" s="4"/>
      <c r="D14" s="4"/>
      <c r="E14" s="5"/>
    </row>
    <row r="15" spans="2:5" ht="12.75" customHeight="1">
      <c r="B15" s="8" t="s">
        <v>9</v>
      </c>
      <c r="C15" s="8"/>
      <c r="D15" s="8" t="s">
        <v>10</v>
      </c>
      <c r="E15" s="9">
        <f>E17+E39+E45+E48+E62+E66+E70+E75+E87+E24+E58+E94</f>
        <v>80539.50000000001</v>
      </c>
    </row>
    <row r="16" spans="2:5" ht="12.75" customHeight="1">
      <c r="B16" s="8" t="s">
        <v>11</v>
      </c>
      <c r="C16" s="8"/>
      <c r="D16" s="8" t="s">
        <v>12</v>
      </c>
      <c r="E16" s="9">
        <f>E99+E104+E125+E128+E138+E141+E144+E147+E150</f>
        <v>219733.09999999998</v>
      </c>
    </row>
    <row r="17" spans="2:5" ht="20.25" customHeight="1">
      <c r="B17" s="6" t="s">
        <v>13</v>
      </c>
      <c r="C17" s="8">
        <v>100</v>
      </c>
      <c r="D17" s="8"/>
      <c r="E17" s="9">
        <f>E18</f>
        <v>2829.9</v>
      </c>
    </row>
    <row r="18" spans="2:5" ht="21.75" customHeight="1">
      <c r="B18" s="10" t="s">
        <v>14</v>
      </c>
      <c r="C18" s="10">
        <v>100</v>
      </c>
      <c r="D18" s="11" t="s">
        <v>15</v>
      </c>
      <c r="E18" s="9">
        <f>E19</f>
        <v>2829.9</v>
      </c>
    </row>
    <row r="19" spans="2:5" s="12" customFormat="1" ht="22.5" customHeight="1">
      <c r="B19" s="13" t="s">
        <v>16</v>
      </c>
      <c r="C19" s="8">
        <v>100</v>
      </c>
      <c r="D19" s="14" t="s">
        <v>17</v>
      </c>
      <c r="E19" s="9">
        <v>2829.9</v>
      </c>
    </row>
    <row r="20" spans="2:5" s="12" customFormat="1" ht="45" customHeight="1">
      <c r="B20" s="5" t="s">
        <v>18</v>
      </c>
      <c r="C20" s="8">
        <v>100</v>
      </c>
      <c r="D20" s="14" t="s">
        <v>19</v>
      </c>
      <c r="E20" s="9">
        <v>1418.7</v>
      </c>
    </row>
    <row r="21" spans="2:5" s="12" customFormat="1" ht="56.25" customHeight="1">
      <c r="B21" s="5" t="s">
        <v>20</v>
      </c>
      <c r="C21" s="8">
        <v>100</v>
      </c>
      <c r="D21" s="14" t="s">
        <v>21</v>
      </c>
      <c r="E21" s="9">
        <v>7.7</v>
      </c>
    </row>
    <row r="22" spans="2:5" s="12" customFormat="1" ht="45" customHeight="1">
      <c r="B22" s="5" t="s">
        <v>22</v>
      </c>
      <c r="C22" s="8">
        <v>100</v>
      </c>
      <c r="D22" s="14" t="s">
        <v>23</v>
      </c>
      <c r="E22" s="9">
        <v>1566.4</v>
      </c>
    </row>
    <row r="23" spans="2:5" s="12" customFormat="1" ht="45" customHeight="1">
      <c r="B23" s="5" t="s">
        <v>24</v>
      </c>
      <c r="C23" s="8">
        <v>100</v>
      </c>
      <c r="D23" s="14" t="s">
        <v>25</v>
      </c>
      <c r="E23" s="9">
        <v>-162.8</v>
      </c>
    </row>
    <row r="24" spans="2:5" s="12" customFormat="1" ht="12.75" customHeight="1">
      <c r="B24" s="6" t="s">
        <v>26</v>
      </c>
      <c r="C24" s="8">
        <v>703</v>
      </c>
      <c r="D24" s="14"/>
      <c r="E24" s="15">
        <f>E25</f>
        <v>5915.400000000001</v>
      </c>
    </row>
    <row r="25" spans="2:5" s="12" customFormat="1" ht="21" customHeight="1">
      <c r="B25" s="6" t="s">
        <v>27</v>
      </c>
      <c r="C25" s="8">
        <v>703</v>
      </c>
      <c r="D25" s="8" t="s">
        <v>28</v>
      </c>
      <c r="E25" s="9">
        <f>E26+E36+E33</f>
        <v>5915.400000000001</v>
      </c>
    </row>
    <row r="26" spans="2:5" s="12" customFormat="1" ht="56.25" customHeight="1">
      <c r="B26" s="13" t="s">
        <v>29</v>
      </c>
      <c r="C26" s="8">
        <v>703</v>
      </c>
      <c r="D26" s="16" t="s">
        <v>30</v>
      </c>
      <c r="E26" s="9">
        <f>E27+E29+E31</f>
        <v>4356.6</v>
      </c>
    </row>
    <row r="27" spans="2:5" s="12" customFormat="1" ht="45" customHeight="1">
      <c r="B27" s="13" t="s">
        <v>31</v>
      </c>
      <c r="C27" s="8">
        <v>703</v>
      </c>
      <c r="D27" s="16" t="s">
        <v>32</v>
      </c>
      <c r="E27" s="9">
        <f>E28</f>
        <v>3005.5</v>
      </c>
    </row>
    <row r="28" spans="2:5" s="12" customFormat="1" ht="56.25" customHeight="1">
      <c r="B28" s="13" t="s">
        <v>33</v>
      </c>
      <c r="C28" s="8">
        <v>703</v>
      </c>
      <c r="D28" s="16" t="s">
        <v>34</v>
      </c>
      <c r="E28" s="9">
        <v>3005.5</v>
      </c>
    </row>
    <row r="29" spans="2:5" s="12" customFormat="1" ht="56.25" customHeight="1">
      <c r="B29" s="13" t="s">
        <v>35</v>
      </c>
      <c r="C29" s="8">
        <v>703</v>
      </c>
      <c r="D29" s="17" t="s">
        <v>36</v>
      </c>
      <c r="E29" s="9">
        <f>E30</f>
        <v>435.5</v>
      </c>
    </row>
    <row r="30" spans="2:5" s="12" customFormat="1" ht="56.25" customHeight="1">
      <c r="B30" s="13" t="s">
        <v>37</v>
      </c>
      <c r="C30" s="8">
        <v>703</v>
      </c>
      <c r="D30" s="17" t="s">
        <v>38</v>
      </c>
      <c r="E30" s="9">
        <v>435.5</v>
      </c>
    </row>
    <row r="31" spans="2:5" s="12" customFormat="1" ht="56.25" customHeight="1">
      <c r="B31" s="13" t="s">
        <v>39</v>
      </c>
      <c r="C31" s="8">
        <v>703</v>
      </c>
      <c r="D31" s="16" t="s">
        <v>40</v>
      </c>
      <c r="E31" s="9">
        <f>E32</f>
        <v>915.6</v>
      </c>
    </row>
    <row r="32" spans="2:5" s="12" customFormat="1" ht="45" customHeight="1">
      <c r="B32" s="13" t="s">
        <v>41</v>
      </c>
      <c r="C32" s="8">
        <v>703</v>
      </c>
      <c r="D32" s="16" t="s">
        <v>42</v>
      </c>
      <c r="E32" s="9">
        <v>915.6</v>
      </c>
    </row>
    <row r="33" spans="2:5" s="12" customFormat="1" ht="24" customHeight="1" hidden="1">
      <c r="B33" s="18" t="s">
        <v>43</v>
      </c>
      <c r="C33" s="8">
        <v>703</v>
      </c>
      <c r="D33" s="19" t="s">
        <v>44</v>
      </c>
      <c r="E33" s="9">
        <f>E34</f>
        <v>0</v>
      </c>
    </row>
    <row r="34" spans="2:5" s="12" customFormat="1" ht="26.25" customHeight="1" hidden="1">
      <c r="B34" s="18" t="s">
        <v>45</v>
      </c>
      <c r="C34" s="8">
        <v>703</v>
      </c>
      <c r="D34" s="19" t="s">
        <v>46</v>
      </c>
      <c r="E34" s="9">
        <f>E35</f>
        <v>0</v>
      </c>
    </row>
    <row r="35" spans="2:5" s="12" customFormat="1" ht="56.25" customHeight="1" hidden="1">
      <c r="B35" s="18" t="s">
        <v>47</v>
      </c>
      <c r="C35" s="8">
        <v>703</v>
      </c>
      <c r="D35" s="19" t="s">
        <v>48</v>
      </c>
      <c r="E35" s="9">
        <v>0</v>
      </c>
    </row>
    <row r="36" spans="2:5" s="12" customFormat="1" ht="56.25" customHeight="1">
      <c r="B36" s="13" t="s">
        <v>49</v>
      </c>
      <c r="C36" s="8">
        <v>703</v>
      </c>
      <c r="D36" s="16" t="s">
        <v>50</v>
      </c>
      <c r="E36" s="9">
        <f>E37</f>
        <v>1558.8</v>
      </c>
    </row>
    <row r="37" spans="2:5" s="12" customFormat="1" ht="56.25" customHeight="1">
      <c r="B37" s="13" t="s">
        <v>51</v>
      </c>
      <c r="C37" s="8">
        <v>703</v>
      </c>
      <c r="D37" s="16" t="s">
        <v>52</v>
      </c>
      <c r="E37" s="9">
        <f>E38</f>
        <v>1558.8</v>
      </c>
    </row>
    <row r="38" spans="2:5" s="12" customFormat="1" ht="56.25" customHeight="1">
      <c r="B38" s="13" t="s">
        <v>53</v>
      </c>
      <c r="C38" s="8">
        <v>703</v>
      </c>
      <c r="D38" s="16" t="s">
        <v>54</v>
      </c>
      <c r="E38" s="9">
        <v>1558.8</v>
      </c>
    </row>
    <row r="39" spans="2:5" s="20" customFormat="1" ht="12.75" customHeight="1">
      <c r="B39" s="8" t="s">
        <v>55</v>
      </c>
      <c r="C39" s="8">
        <v>182</v>
      </c>
      <c r="D39" s="8" t="s">
        <v>56</v>
      </c>
      <c r="E39" s="15">
        <f>SUM(E40)</f>
        <v>35063.4</v>
      </c>
    </row>
    <row r="40" spans="2:5" s="20" customFormat="1" ht="12.75" customHeight="1">
      <c r="B40" s="8" t="s">
        <v>57</v>
      </c>
      <c r="C40" s="8">
        <v>182</v>
      </c>
      <c r="D40" s="8" t="s">
        <v>58</v>
      </c>
      <c r="E40" s="9">
        <f>SUM(E41,E42,E43,E44)</f>
        <v>35063.4</v>
      </c>
    </row>
    <row r="41" spans="2:9" s="12" customFormat="1" ht="56.25" customHeight="1">
      <c r="B41" s="13" t="s">
        <v>59</v>
      </c>
      <c r="C41" s="4">
        <v>182</v>
      </c>
      <c r="D41" s="16" t="s">
        <v>60</v>
      </c>
      <c r="E41" s="9">
        <v>16457.2</v>
      </c>
      <c r="I41" s="21"/>
    </row>
    <row r="42" spans="2:5" s="12" customFormat="1" ht="78.75" customHeight="1">
      <c r="B42" s="13" t="s">
        <v>61</v>
      </c>
      <c r="C42" s="4">
        <v>182</v>
      </c>
      <c r="D42" s="16" t="s">
        <v>62</v>
      </c>
      <c r="E42" s="9">
        <v>16.9</v>
      </c>
    </row>
    <row r="43" spans="2:5" s="12" customFormat="1" ht="33.75" customHeight="1">
      <c r="B43" s="13" t="s">
        <v>63</v>
      </c>
      <c r="C43" s="4">
        <v>182</v>
      </c>
      <c r="D43" s="16" t="s">
        <v>64</v>
      </c>
      <c r="E43" s="9">
        <v>356.8</v>
      </c>
    </row>
    <row r="44" spans="2:5" s="12" customFormat="1" ht="51" customHeight="1">
      <c r="B44" s="18" t="s">
        <v>65</v>
      </c>
      <c r="C44" s="4">
        <v>182</v>
      </c>
      <c r="D44" s="16" t="s">
        <v>66</v>
      </c>
      <c r="E44" s="9">
        <v>18232.5</v>
      </c>
    </row>
    <row r="45" spans="2:5" s="12" customFormat="1" ht="12.75" customHeight="1">
      <c r="B45" s="22" t="s">
        <v>67</v>
      </c>
      <c r="C45" s="22">
        <v>182</v>
      </c>
      <c r="D45" s="23" t="s">
        <v>68</v>
      </c>
      <c r="E45" s="15">
        <f>E46</f>
        <v>-8.7</v>
      </c>
    </row>
    <row r="46" spans="2:5" s="12" customFormat="1" ht="12.75" customHeight="1">
      <c r="B46" s="5" t="s">
        <v>69</v>
      </c>
      <c r="C46" s="5">
        <v>182</v>
      </c>
      <c r="D46" s="24" t="s">
        <v>70</v>
      </c>
      <c r="E46" s="9">
        <f>E47</f>
        <v>-8.7</v>
      </c>
    </row>
    <row r="47" spans="2:5" s="12" customFormat="1" ht="12.75" customHeight="1">
      <c r="B47" s="5" t="s">
        <v>69</v>
      </c>
      <c r="C47" s="5">
        <v>182</v>
      </c>
      <c r="D47" s="24" t="s">
        <v>71</v>
      </c>
      <c r="E47" s="9">
        <v>-8.7</v>
      </c>
    </row>
    <row r="48" spans="2:5" s="12" customFormat="1" ht="12.75" customHeight="1">
      <c r="B48" s="8" t="s">
        <v>72</v>
      </c>
      <c r="C48" s="8">
        <v>182</v>
      </c>
      <c r="D48" s="8" t="s">
        <v>73</v>
      </c>
      <c r="E48" s="15">
        <f>SUM(E49+E53+E51)</f>
        <v>27800.5</v>
      </c>
    </row>
    <row r="49" spans="2:5" s="12" customFormat="1" ht="12.75" customHeight="1">
      <c r="B49" s="16" t="s">
        <v>74</v>
      </c>
      <c r="C49" s="16">
        <v>182</v>
      </c>
      <c r="D49" s="16" t="s">
        <v>75</v>
      </c>
      <c r="E49" s="9">
        <f>SUM(E50:E50)</f>
        <v>3796.7</v>
      </c>
    </row>
    <row r="50" spans="2:5" s="12" customFormat="1" ht="33.75" customHeight="1">
      <c r="B50" s="25" t="s">
        <v>76</v>
      </c>
      <c r="C50" s="25">
        <v>182</v>
      </c>
      <c r="D50" s="16" t="s">
        <v>77</v>
      </c>
      <c r="E50" s="9">
        <v>3796.7</v>
      </c>
    </row>
    <row r="51" spans="2:5" s="12" customFormat="1" ht="12.75" customHeight="1">
      <c r="B51" s="25" t="s">
        <v>78</v>
      </c>
      <c r="C51" s="25">
        <v>182</v>
      </c>
      <c r="D51" s="16" t="s">
        <v>79</v>
      </c>
      <c r="E51" s="9">
        <f>E52</f>
        <v>6355.4</v>
      </c>
    </row>
    <row r="52" spans="2:5" s="12" customFormat="1" ht="12.75" customHeight="1">
      <c r="B52" s="25" t="s">
        <v>80</v>
      </c>
      <c r="C52" s="25">
        <v>182</v>
      </c>
      <c r="D52" s="16" t="s">
        <v>81</v>
      </c>
      <c r="E52" s="9">
        <v>6355.4</v>
      </c>
    </row>
    <row r="53" spans="2:5" s="12" customFormat="1" ht="12.75" customHeight="1">
      <c r="B53" s="16" t="s">
        <v>82</v>
      </c>
      <c r="C53" s="16">
        <v>182</v>
      </c>
      <c r="D53" s="16" t="s">
        <v>83</v>
      </c>
      <c r="E53" s="9">
        <f>SUM(E54+E56)</f>
        <v>17648.4</v>
      </c>
    </row>
    <row r="54" spans="2:5" s="12" customFormat="1" ht="12.75" customHeight="1">
      <c r="B54" s="4" t="s">
        <v>84</v>
      </c>
      <c r="C54" s="4">
        <v>182</v>
      </c>
      <c r="D54" s="16" t="s">
        <v>85</v>
      </c>
      <c r="E54" s="9">
        <f>E55</f>
        <v>8859.7</v>
      </c>
    </row>
    <row r="55" spans="2:5" s="12" customFormat="1" ht="22.5" customHeight="1">
      <c r="B55" s="4" t="s">
        <v>86</v>
      </c>
      <c r="C55" s="4">
        <v>182</v>
      </c>
      <c r="D55" s="16" t="s">
        <v>87</v>
      </c>
      <c r="E55" s="9">
        <v>8859.7</v>
      </c>
    </row>
    <row r="56" spans="2:5" s="12" customFormat="1" ht="12.75" customHeight="1">
      <c r="B56" s="4" t="s">
        <v>88</v>
      </c>
      <c r="C56" s="4">
        <v>182</v>
      </c>
      <c r="D56" s="16" t="s">
        <v>89</v>
      </c>
      <c r="E56" s="9">
        <f>E57</f>
        <v>8788.7</v>
      </c>
    </row>
    <row r="57" spans="2:5" s="12" customFormat="1" ht="22.5" customHeight="1">
      <c r="B57" s="4" t="s">
        <v>90</v>
      </c>
      <c r="C57" s="4">
        <v>182</v>
      </c>
      <c r="D57" s="16" t="s">
        <v>91</v>
      </c>
      <c r="E57" s="9">
        <v>8788.7</v>
      </c>
    </row>
    <row r="58" spans="2:5" s="12" customFormat="1" ht="12.75" customHeight="1">
      <c r="B58" s="26" t="s">
        <v>92</v>
      </c>
      <c r="C58" s="4">
        <v>588</v>
      </c>
      <c r="D58" s="16"/>
      <c r="E58" s="9">
        <f>E59</f>
        <v>10</v>
      </c>
    </row>
    <row r="59" spans="2:5" s="12" customFormat="1" ht="12.75" customHeight="1">
      <c r="B59" s="6" t="s">
        <v>93</v>
      </c>
      <c r="C59" s="4">
        <v>588</v>
      </c>
      <c r="D59" s="8" t="s">
        <v>94</v>
      </c>
      <c r="E59" s="9">
        <f>E60</f>
        <v>10</v>
      </c>
    </row>
    <row r="60" spans="2:5" s="12" customFormat="1" ht="22.5" customHeight="1">
      <c r="B60" s="4" t="s">
        <v>95</v>
      </c>
      <c r="C60" s="4">
        <v>588</v>
      </c>
      <c r="D60" s="27" t="s">
        <v>96</v>
      </c>
      <c r="E60" s="9">
        <f>E61</f>
        <v>10</v>
      </c>
    </row>
    <row r="61" spans="2:5" s="12" customFormat="1" ht="33.75" customHeight="1">
      <c r="B61" s="28" t="s">
        <v>97</v>
      </c>
      <c r="C61" s="4">
        <v>588</v>
      </c>
      <c r="D61" s="16" t="s">
        <v>98</v>
      </c>
      <c r="E61" s="9">
        <v>10</v>
      </c>
    </row>
    <row r="62" spans="2:5" s="12" customFormat="1" ht="21" customHeight="1">
      <c r="B62" s="6" t="s">
        <v>99</v>
      </c>
      <c r="C62" s="6">
        <v>599</v>
      </c>
      <c r="D62" s="16"/>
      <c r="E62" s="9">
        <f>E63</f>
        <v>1</v>
      </c>
    </row>
    <row r="63" spans="2:5" s="12" customFormat="1" ht="12.75" customHeight="1">
      <c r="B63" s="8" t="s">
        <v>93</v>
      </c>
      <c r="C63" s="4">
        <v>599</v>
      </c>
      <c r="D63" s="8" t="s">
        <v>100</v>
      </c>
      <c r="E63" s="9">
        <f>E64</f>
        <v>1</v>
      </c>
    </row>
    <row r="64" spans="2:5" s="12" customFormat="1" ht="22.5" customHeight="1">
      <c r="B64" s="4" t="s">
        <v>95</v>
      </c>
      <c r="C64" s="4">
        <v>599</v>
      </c>
      <c r="D64" s="27" t="s">
        <v>96</v>
      </c>
      <c r="E64" s="9">
        <f>E65</f>
        <v>1</v>
      </c>
    </row>
    <row r="65" spans="2:5" s="12" customFormat="1" ht="33.75" customHeight="1">
      <c r="B65" s="28" t="s">
        <v>97</v>
      </c>
      <c r="C65" s="4">
        <v>599</v>
      </c>
      <c r="D65" s="16" t="s">
        <v>101</v>
      </c>
      <c r="E65" s="9">
        <v>1</v>
      </c>
    </row>
    <row r="66" spans="2:5" s="12" customFormat="1" ht="12.75" customHeight="1" hidden="1">
      <c r="B66" s="26" t="s">
        <v>102</v>
      </c>
      <c r="C66" s="6">
        <v>603</v>
      </c>
      <c r="D66" s="16"/>
      <c r="E66" s="29">
        <f>E67</f>
        <v>0</v>
      </c>
    </row>
    <row r="67" spans="2:5" s="12" customFormat="1" ht="12.75" customHeight="1" hidden="1">
      <c r="B67" s="8" t="s">
        <v>93</v>
      </c>
      <c r="C67" s="4">
        <v>603</v>
      </c>
      <c r="D67" s="16" t="s">
        <v>100</v>
      </c>
      <c r="E67" s="30">
        <f>E68</f>
        <v>0</v>
      </c>
    </row>
    <row r="68" spans="2:5" s="12" customFormat="1" ht="45" customHeight="1" hidden="1">
      <c r="B68" s="4" t="s">
        <v>103</v>
      </c>
      <c r="C68" s="4">
        <v>603</v>
      </c>
      <c r="D68" s="16" t="s">
        <v>104</v>
      </c>
      <c r="E68" s="30">
        <f>E69</f>
        <v>0</v>
      </c>
    </row>
    <row r="69" spans="2:5" s="12" customFormat="1" ht="90" customHeight="1" hidden="1">
      <c r="B69" s="4" t="s">
        <v>105</v>
      </c>
      <c r="C69" s="4">
        <v>603</v>
      </c>
      <c r="D69" s="16" t="s">
        <v>106</v>
      </c>
      <c r="E69" s="30">
        <v>0</v>
      </c>
    </row>
    <row r="70" spans="2:5" s="12" customFormat="1" ht="12.75" customHeight="1">
      <c r="B70" s="6" t="s">
        <v>26</v>
      </c>
      <c r="C70" s="6">
        <v>703</v>
      </c>
      <c r="D70" s="16"/>
      <c r="E70" s="9">
        <f>E71</f>
        <v>586.6</v>
      </c>
    </row>
    <row r="71" spans="2:5" s="12" customFormat="1" ht="21" customHeight="1">
      <c r="B71" s="6" t="s">
        <v>107</v>
      </c>
      <c r="C71" s="6">
        <v>703</v>
      </c>
      <c r="D71" s="8" t="s">
        <v>108</v>
      </c>
      <c r="E71" s="9">
        <f>E72</f>
        <v>586.6</v>
      </c>
    </row>
    <row r="72" spans="2:5" s="12" customFormat="1" ht="12.75" customHeight="1">
      <c r="B72" s="4" t="s">
        <v>109</v>
      </c>
      <c r="C72" s="4">
        <v>703</v>
      </c>
      <c r="D72" s="16" t="s">
        <v>110</v>
      </c>
      <c r="E72" s="9">
        <f>E73</f>
        <v>586.6</v>
      </c>
    </row>
    <row r="73" spans="2:5" s="12" customFormat="1" ht="12.75" customHeight="1">
      <c r="B73" s="4" t="s">
        <v>111</v>
      </c>
      <c r="C73" s="4">
        <v>703</v>
      </c>
      <c r="D73" s="16" t="s">
        <v>112</v>
      </c>
      <c r="E73" s="9">
        <f>E74</f>
        <v>586.6</v>
      </c>
    </row>
    <row r="74" spans="2:5" s="12" customFormat="1" ht="15.75" customHeight="1">
      <c r="B74" s="4" t="s">
        <v>113</v>
      </c>
      <c r="C74" s="4">
        <v>703</v>
      </c>
      <c r="D74" s="16" t="s">
        <v>114</v>
      </c>
      <c r="E74" s="9">
        <v>586.6</v>
      </c>
    </row>
    <row r="75" spans="2:5" s="12" customFormat="1" ht="12.75" customHeight="1">
      <c r="B75" s="6" t="s">
        <v>115</v>
      </c>
      <c r="C75" s="6">
        <v>703</v>
      </c>
      <c r="D75" s="8" t="s">
        <v>116</v>
      </c>
      <c r="E75" s="9">
        <f>SUM(E84,E76,E82)</f>
        <v>8204.3</v>
      </c>
    </row>
    <row r="76" spans="2:5" s="20" customFormat="1" ht="49.5" customHeight="1">
      <c r="B76" s="25" t="s">
        <v>117</v>
      </c>
      <c r="C76" s="25">
        <v>703</v>
      </c>
      <c r="D76" s="31" t="s">
        <v>118</v>
      </c>
      <c r="E76" s="9">
        <f>E77+E80</f>
        <v>4236.1</v>
      </c>
    </row>
    <row r="77" spans="2:5" s="20" customFormat="1" ht="62.25" customHeight="1" hidden="1">
      <c r="B77" s="25" t="s">
        <v>119</v>
      </c>
      <c r="C77" s="25">
        <v>703</v>
      </c>
      <c r="D77" s="31" t="s">
        <v>120</v>
      </c>
      <c r="E77" s="9">
        <f>E78</f>
        <v>0</v>
      </c>
    </row>
    <row r="78" spans="2:5" s="20" customFormat="1" ht="61.5" customHeight="1" hidden="1">
      <c r="B78" s="25" t="s">
        <v>121</v>
      </c>
      <c r="C78" s="25">
        <v>703</v>
      </c>
      <c r="D78" s="31" t="s">
        <v>122</v>
      </c>
      <c r="E78" s="9">
        <f>E79</f>
        <v>0</v>
      </c>
    </row>
    <row r="79" spans="2:5" s="20" customFormat="1" ht="60.75" customHeight="1" hidden="1">
      <c r="B79" s="13" t="s">
        <v>123</v>
      </c>
      <c r="C79" s="25">
        <v>703</v>
      </c>
      <c r="D79" s="31" t="s">
        <v>124</v>
      </c>
      <c r="E79" s="9">
        <v>0</v>
      </c>
    </row>
    <row r="80" spans="2:5" s="20" customFormat="1" ht="61.5" customHeight="1">
      <c r="B80" s="32" t="s">
        <v>125</v>
      </c>
      <c r="C80" s="32">
        <v>703</v>
      </c>
      <c r="D80" s="33" t="s">
        <v>120</v>
      </c>
      <c r="E80" s="9">
        <f>E81</f>
        <v>4236.1</v>
      </c>
    </row>
    <row r="81" spans="2:5" s="20" customFormat="1" ht="60.75" customHeight="1">
      <c r="B81" s="32" t="s">
        <v>123</v>
      </c>
      <c r="C81" s="32">
        <v>703</v>
      </c>
      <c r="D81" s="33" t="s">
        <v>126</v>
      </c>
      <c r="E81" s="9">
        <v>4236.1</v>
      </c>
    </row>
    <row r="82" spans="2:5" s="20" customFormat="1" ht="56.25" customHeight="1" hidden="1">
      <c r="B82" s="32" t="s">
        <v>127</v>
      </c>
      <c r="C82" s="32">
        <v>703</v>
      </c>
      <c r="D82" s="33" t="s">
        <v>128</v>
      </c>
      <c r="E82" s="9">
        <f>E83</f>
        <v>0</v>
      </c>
    </row>
    <row r="83" spans="2:5" s="20" customFormat="1" ht="60" customHeight="1" hidden="1">
      <c r="B83" s="32" t="s">
        <v>129</v>
      </c>
      <c r="C83" s="32">
        <v>703</v>
      </c>
      <c r="D83" s="33" t="s">
        <v>130</v>
      </c>
      <c r="E83" s="9">
        <v>0</v>
      </c>
    </row>
    <row r="84" spans="2:5" s="20" customFormat="1" ht="22.5" customHeight="1">
      <c r="B84" s="25" t="s">
        <v>131</v>
      </c>
      <c r="C84" s="25">
        <v>703</v>
      </c>
      <c r="D84" s="16" t="s">
        <v>132</v>
      </c>
      <c r="E84" s="9">
        <f>SUM(E85)</f>
        <v>3968.2</v>
      </c>
    </row>
    <row r="85" spans="2:5" s="12" customFormat="1" ht="22.5" customHeight="1">
      <c r="B85" s="25" t="s">
        <v>133</v>
      </c>
      <c r="C85" s="25">
        <v>703</v>
      </c>
      <c r="D85" s="16" t="s">
        <v>134</v>
      </c>
      <c r="E85" s="9">
        <f>SUM(E86)</f>
        <v>3968.2</v>
      </c>
    </row>
    <row r="86" spans="2:5" s="12" customFormat="1" ht="33.75" customHeight="1">
      <c r="B86" s="25" t="s">
        <v>135</v>
      </c>
      <c r="C86" s="25">
        <v>703</v>
      </c>
      <c r="D86" s="16" t="s">
        <v>136</v>
      </c>
      <c r="E86" s="9">
        <v>3968.2</v>
      </c>
    </row>
    <row r="87" spans="2:5" s="12" customFormat="1" ht="12.75" customHeight="1">
      <c r="B87" s="6" t="s">
        <v>93</v>
      </c>
      <c r="C87" s="6">
        <v>703</v>
      </c>
      <c r="D87" s="8" t="s">
        <v>94</v>
      </c>
      <c r="E87" s="9">
        <f>E93</f>
        <v>137.1</v>
      </c>
    </row>
    <row r="88" spans="2:5" s="12" customFormat="1" ht="38.25" customHeight="1" hidden="1">
      <c r="B88" s="4" t="s">
        <v>137</v>
      </c>
      <c r="C88" s="4">
        <v>703</v>
      </c>
      <c r="D88" s="16" t="s">
        <v>138</v>
      </c>
      <c r="E88" s="9">
        <f>E89</f>
        <v>0</v>
      </c>
    </row>
    <row r="89" spans="2:5" s="12" customFormat="1" ht="45" customHeight="1" hidden="1">
      <c r="B89" s="4" t="s">
        <v>139</v>
      </c>
      <c r="C89" s="4">
        <v>703</v>
      </c>
      <c r="D89" s="16" t="s">
        <v>140</v>
      </c>
      <c r="E89" s="9">
        <v>0</v>
      </c>
    </row>
    <row r="90" spans="2:5" s="12" customFormat="1" ht="27.75" customHeight="1" hidden="1">
      <c r="B90" s="4" t="s">
        <v>141</v>
      </c>
      <c r="C90" s="4">
        <v>703</v>
      </c>
      <c r="D90" s="16" t="s">
        <v>142</v>
      </c>
      <c r="E90" s="9">
        <f>E91</f>
        <v>0</v>
      </c>
    </row>
    <row r="91" spans="2:5" s="12" customFormat="1" ht="33.75" customHeight="1" hidden="1">
      <c r="B91" s="4" t="s">
        <v>143</v>
      </c>
      <c r="C91" s="4">
        <v>703</v>
      </c>
      <c r="D91" s="16" t="s">
        <v>144</v>
      </c>
      <c r="E91" s="9">
        <v>0</v>
      </c>
    </row>
    <row r="92" spans="2:5" s="20" customFormat="1" ht="22.5" customHeight="1" hidden="1">
      <c r="B92" s="4" t="s">
        <v>145</v>
      </c>
      <c r="C92" s="4">
        <v>703</v>
      </c>
      <c r="D92" s="16"/>
      <c r="E92" s="9"/>
    </row>
    <row r="93" spans="2:5" s="34" customFormat="1" ht="51" customHeight="1">
      <c r="B93" s="4" t="s">
        <v>146</v>
      </c>
      <c r="C93" s="4">
        <v>703</v>
      </c>
      <c r="D93" s="16" t="s">
        <v>147</v>
      </c>
      <c r="E93" s="9">
        <v>137.1</v>
      </c>
    </row>
    <row r="94" spans="2:5" s="34" customFormat="1" ht="12.75" customHeight="1" hidden="1">
      <c r="B94" s="35" t="s">
        <v>148</v>
      </c>
      <c r="C94" s="35"/>
      <c r="D94" s="36" t="s">
        <v>149</v>
      </c>
      <c r="E94" s="9">
        <f>E95</f>
        <v>0</v>
      </c>
    </row>
    <row r="95" spans="2:5" s="34" customFormat="1" ht="12.75" customHeight="1" hidden="1">
      <c r="B95" s="25" t="s">
        <v>150</v>
      </c>
      <c r="C95" s="25"/>
      <c r="D95" s="31" t="s">
        <v>151</v>
      </c>
      <c r="E95" s="9">
        <f>E96</f>
        <v>0</v>
      </c>
    </row>
    <row r="96" spans="2:5" s="34" customFormat="1" ht="20.25" customHeight="1" hidden="1">
      <c r="B96" s="25" t="s">
        <v>152</v>
      </c>
      <c r="C96" s="25"/>
      <c r="D96" s="31" t="s">
        <v>153</v>
      </c>
      <c r="E96" s="9">
        <v>0</v>
      </c>
    </row>
    <row r="97" spans="2:5" s="12" customFormat="1" ht="12.75" customHeight="1">
      <c r="B97" s="6" t="s">
        <v>154</v>
      </c>
      <c r="C97" s="6">
        <v>703</v>
      </c>
      <c r="D97" s="8" t="s">
        <v>12</v>
      </c>
      <c r="E97" s="15">
        <f>E98+E138+E147+E150</f>
        <v>219733.09999999998</v>
      </c>
    </row>
    <row r="98" spans="2:5" s="34" customFormat="1" ht="33.75" customHeight="1">
      <c r="B98" s="4" t="s">
        <v>155</v>
      </c>
      <c r="C98" s="4">
        <v>703</v>
      </c>
      <c r="D98" s="16" t="s">
        <v>156</v>
      </c>
      <c r="E98" s="9">
        <f>E99+E104+E128+E125</f>
        <v>218265.09999999998</v>
      </c>
    </row>
    <row r="99" spans="2:5" s="12" customFormat="1" ht="21" customHeight="1">
      <c r="B99" s="6" t="s">
        <v>157</v>
      </c>
      <c r="C99" s="6">
        <v>703</v>
      </c>
      <c r="D99" s="23" t="s">
        <v>158</v>
      </c>
      <c r="E99" s="9">
        <f>SUM(E101:E102)</f>
        <v>8001.599999999999</v>
      </c>
    </row>
    <row r="100" spans="2:5" s="12" customFormat="1" ht="16.5" customHeight="1">
      <c r="B100" s="4" t="s">
        <v>159</v>
      </c>
      <c r="C100" s="4">
        <v>703</v>
      </c>
      <c r="D100" s="24" t="s">
        <v>160</v>
      </c>
      <c r="E100" s="9">
        <f>SUM(E101)</f>
        <v>6039.9</v>
      </c>
    </row>
    <row r="101" spans="2:5" s="12" customFormat="1" ht="24.75" customHeight="1">
      <c r="B101" s="4" t="s">
        <v>161</v>
      </c>
      <c r="C101" s="4">
        <v>703</v>
      </c>
      <c r="D101" s="24" t="s">
        <v>162</v>
      </c>
      <c r="E101" s="9">
        <v>6039.9</v>
      </c>
    </row>
    <row r="102" spans="2:5" s="12" customFormat="1" ht="27.75" customHeight="1">
      <c r="B102" s="4" t="s">
        <v>163</v>
      </c>
      <c r="C102" s="4">
        <v>703</v>
      </c>
      <c r="D102" s="24" t="s">
        <v>164</v>
      </c>
      <c r="E102" s="9">
        <f>E103</f>
        <v>1961.7</v>
      </c>
    </row>
    <row r="103" spans="2:5" s="12" customFormat="1" ht="24" customHeight="1">
      <c r="B103" s="4" t="s">
        <v>165</v>
      </c>
      <c r="C103" s="4">
        <v>703</v>
      </c>
      <c r="D103" s="24" t="s">
        <v>166</v>
      </c>
      <c r="E103" s="9">
        <v>1961.7</v>
      </c>
    </row>
    <row r="104" spans="2:5" s="12" customFormat="1" ht="21" customHeight="1">
      <c r="B104" s="6" t="s">
        <v>167</v>
      </c>
      <c r="C104" s="6">
        <v>703</v>
      </c>
      <c r="D104" s="23" t="s">
        <v>168</v>
      </c>
      <c r="E104" s="15">
        <f>E118+E109+E115+E107+E113+E105+E111+E117</f>
        <v>191278.09999999998</v>
      </c>
    </row>
    <row r="105" spans="2:5" s="12" customFormat="1" ht="21" customHeight="1" hidden="1">
      <c r="B105" s="37" t="s">
        <v>169</v>
      </c>
      <c r="C105" s="4">
        <v>703</v>
      </c>
      <c r="D105" s="24" t="s">
        <v>170</v>
      </c>
      <c r="E105" s="9">
        <f>E106</f>
        <v>0</v>
      </c>
    </row>
    <row r="106" spans="2:5" s="12" customFormat="1" ht="21" customHeight="1" hidden="1">
      <c r="B106" s="37" t="s">
        <v>171</v>
      </c>
      <c r="C106" s="4">
        <v>703</v>
      </c>
      <c r="D106" s="24" t="s">
        <v>172</v>
      </c>
      <c r="E106" s="9">
        <v>0</v>
      </c>
    </row>
    <row r="107" spans="2:5" s="12" customFormat="1" ht="72" customHeight="1">
      <c r="B107" s="4" t="s">
        <v>173</v>
      </c>
      <c r="C107" s="4">
        <v>703</v>
      </c>
      <c r="D107" s="24" t="s">
        <v>174</v>
      </c>
      <c r="E107" s="9">
        <f>E108</f>
        <v>130840.3</v>
      </c>
    </row>
    <row r="108" spans="2:5" s="12" customFormat="1" ht="75.75" customHeight="1">
      <c r="B108" s="4" t="s">
        <v>175</v>
      </c>
      <c r="C108" s="4">
        <v>703</v>
      </c>
      <c r="D108" s="24" t="s">
        <v>176</v>
      </c>
      <c r="E108" s="9">
        <v>130840.3</v>
      </c>
    </row>
    <row r="109" spans="2:5" s="12" customFormat="1" ht="56.25" customHeight="1">
      <c r="B109" s="13" t="s">
        <v>177</v>
      </c>
      <c r="C109" s="4">
        <v>703</v>
      </c>
      <c r="D109" s="24" t="s">
        <v>178</v>
      </c>
      <c r="E109" s="9">
        <f>E110</f>
        <v>2002.6</v>
      </c>
    </row>
    <row r="110" spans="2:5" s="12" customFormat="1" ht="56.25" customHeight="1">
      <c r="B110" s="13" t="s">
        <v>179</v>
      </c>
      <c r="C110" s="4">
        <v>703</v>
      </c>
      <c r="D110" s="24" t="s">
        <v>180</v>
      </c>
      <c r="E110" s="9">
        <v>2002.6</v>
      </c>
    </row>
    <row r="111" spans="2:5" s="12" customFormat="1" ht="19.5" customHeight="1">
      <c r="B111" s="18" t="s">
        <v>181</v>
      </c>
      <c r="C111" s="4">
        <v>703</v>
      </c>
      <c r="D111" s="24" t="s">
        <v>182</v>
      </c>
      <c r="E111" s="9">
        <f>E112</f>
        <v>190.5</v>
      </c>
    </row>
    <row r="112" spans="2:5" s="12" customFormat="1" ht="22.5" customHeight="1">
      <c r="B112" s="18" t="s">
        <v>183</v>
      </c>
      <c r="C112" s="4">
        <v>703</v>
      </c>
      <c r="D112" s="24" t="s">
        <v>184</v>
      </c>
      <c r="E112" s="9">
        <v>190.5</v>
      </c>
    </row>
    <row r="113" spans="2:5" s="12" customFormat="1" ht="33.75" customHeight="1">
      <c r="B113" s="13" t="s">
        <v>185</v>
      </c>
      <c r="C113" s="4">
        <v>703</v>
      </c>
      <c r="D113" s="24" t="s">
        <v>186</v>
      </c>
      <c r="E113" s="9">
        <f>E114</f>
        <v>8985.3</v>
      </c>
    </row>
    <row r="114" spans="2:5" s="12" customFormat="1" ht="33.75" customHeight="1">
      <c r="B114" s="13" t="s">
        <v>187</v>
      </c>
      <c r="C114" s="4">
        <v>703</v>
      </c>
      <c r="D114" s="24" t="s">
        <v>188</v>
      </c>
      <c r="E114" s="9">
        <v>8985.3</v>
      </c>
    </row>
    <row r="115" spans="2:5" s="12" customFormat="1" ht="33.75" customHeight="1">
      <c r="B115" s="13" t="s">
        <v>189</v>
      </c>
      <c r="C115" s="4">
        <v>703</v>
      </c>
      <c r="D115" s="24" t="s">
        <v>190</v>
      </c>
      <c r="E115" s="9">
        <f>E116</f>
        <v>5521.6</v>
      </c>
    </row>
    <row r="116" spans="2:5" s="12" customFormat="1" ht="39" customHeight="1">
      <c r="B116" s="13" t="s">
        <v>191</v>
      </c>
      <c r="C116" s="4">
        <v>703</v>
      </c>
      <c r="D116" s="24" t="s">
        <v>192</v>
      </c>
      <c r="E116" s="9">
        <v>5521.6</v>
      </c>
    </row>
    <row r="117" spans="2:5" s="12" customFormat="1" ht="48.75" customHeight="1">
      <c r="B117" s="13" t="s">
        <v>193</v>
      </c>
      <c r="C117" s="4">
        <v>703</v>
      </c>
      <c r="D117" s="24" t="s">
        <v>194</v>
      </c>
      <c r="E117" s="9">
        <v>10176.9</v>
      </c>
    </row>
    <row r="118" spans="2:5" s="12" customFormat="1" ht="12.75" customHeight="1">
      <c r="B118" s="25" t="s">
        <v>195</v>
      </c>
      <c r="C118" s="25">
        <v>703</v>
      </c>
      <c r="D118" s="24" t="s">
        <v>196</v>
      </c>
      <c r="E118" s="9">
        <f>E119</f>
        <v>33560.9</v>
      </c>
    </row>
    <row r="119" spans="2:5" s="12" customFormat="1" ht="12.75" customHeight="1">
      <c r="B119" s="25" t="s">
        <v>197</v>
      </c>
      <c r="C119" s="25">
        <v>703</v>
      </c>
      <c r="D119" s="24" t="s">
        <v>198</v>
      </c>
      <c r="E119" s="9">
        <f>E121+E122+E124+E123</f>
        <v>33560.9</v>
      </c>
    </row>
    <row r="120" spans="2:5" s="12" customFormat="1" ht="36.75" customHeight="1" hidden="1">
      <c r="B120" s="25" t="s">
        <v>199</v>
      </c>
      <c r="C120" s="25">
        <v>703</v>
      </c>
      <c r="D120" s="24" t="s">
        <v>200</v>
      </c>
      <c r="E120" s="9">
        <v>0</v>
      </c>
    </row>
    <row r="121" spans="2:5" s="12" customFormat="1" ht="41.25" customHeight="1">
      <c r="B121" s="13" t="s">
        <v>201</v>
      </c>
      <c r="C121" s="13">
        <v>703</v>
      </c>
      <c r="D121" s="24" t="s">
        <v>202</v>
      </c>
      <c r="E121" s="9">
        <v>3669.3</v>
      </c>
    </row>
    <row r="122" spans="2:5" s="12" customFormat="1" ht="23.25" customHeight="1">
      <c r="B122" s="18" t="s">
        <v>203</v>
      </c>
      <c r="C122" s="13">
        <v>703</v>
      </c>
      <c r="D122" s="24" t="s">
        <v>200</v>
      </c>
      <c r="E122" s="9">
        <v>307.8</v>
      </c>
    </row>
    <row r="123" spans="2:5" s="12" customFormat="1" ht="36" customHeight="1">
      <c r="B123" s="13" t="s">
        <v>204</v>
      </c>
      <c r="C123" s="13">
        <v>703</v>
      </c>
      <c r="D123" s="24" t="s">
        <v>205</v>
      </c>
      <c r="E123" s="9">
        <v>8857</v>
      </c>
    </row>
    <row r="124" spans="2:5" s="12" customFormat="1" ht="39.75" customHeight="1">
      <c r="B124" s="18" t="s">
        <v>206</v>
      </c>
      <c r="C124" s="13">
        <v>703</v>
      </c>
      <c r="D124" s="24" t="s">
        <v>207</v>
      </c>
      <c r="E124" s="9">
        <v>20726.8</v>
      </c>
    </row>
    <row r="125" spans="2:5" s="12" customFormat="1" ht="21" customHeight="1">
      <c r="B125" s="35" t="s">
        <v>208</v>
      </c>
      <c r="C125" s="35">
        <v>703</v>
      </c>
      <c r="D125" s="23" t="s">
        <v>209</v>
      </c>
      <c r="E125" s="9">
        <f>SUM(E126)</f>
        <v>759.5</v>
      </c>
    </row>
    <row r="126" spans="2:5" s="12" customFormat="1" ht="25.5" customHeight="1">
      <c r="B126" s="25" t="s">
        <v>210</v>
      </c>
      <c r="C126" s="25">
        <v>703</v>
      </c>
      <c r="D126" s="24" t="s">
        <v>211</v>
      </c>
      <c r="E126" s="9">
        <f>E127</f>
        <v>759.5</v>
      </c>
    </row>
    <row r="127" spans="2:5" s="12" customFormat="1" ht="28.5" customHeight="1">
      <c r="B127" s="25" t="s">
        <v>212</v>
      </c>
      <c r="C127" s="25">
        <v>703</v>
      </c>
      <c r="D127" s="24" t="s">
        <v>213</v>
      </c>
      <c r="E127" s="9">
        <v>759.5</v>
      </c>
    </row>
    <row r="128" spans="2:5" s="12" customFormat="1" ht="12.75" customHeight="1">
      <c r="B128" s="38" t="s">
        <v>214</v>
      </c>
      <c r="C128" s="38">
        <v>703</v>
      </c>
      <c r="D128" s="8" t="s">
        <v>215</v>
      </c>
      <c r="E128" s="9">
        <f>E133+E131</f>
        <v>18225.899999999998</v>
      </c>
    </row>
    <row r="129" spans="2:5" s="12" customFormat="1" ht="40.5" customHeight="1" hidden="1">
      <c r="B129" s="13" t="s">
        <v>216</v>
      </c>
      <c r="C129" s="38">
        <v>703</v>
      </c>
      <c r="D129" s="16" t="s">
        <v>217</v>
      </c>
      <c r="E129" s="9">
        <f>E130</f>
        <v>0</v>
      </c>
    </row>
    <row r="130" spans="2:5" s="12" customFormat="1" ht="48.75" customHeight="1" hidden="1">
      <c r="B130" s="13" t="s">
        <v>218</v>
      </c>
      <c r="C130" s="38">
        <v>703</v>
      </c>
      <c r="D130" s="16" t="s">
        <v>219</v>
      </c>
      <c r="E130" s="9">
        <v>0</v>
      </c>
    </row>
    <row r="131" spans="2:5" s="12" customFormat="1" ht="39" customHeight="1">
      <c r="B131" s="39" t="s">
        <v>216</v>
      </c>
      <c r="C131" s="38">
        <v>703</v>
      </c>
      <c r="D131" s="16" t="s">
        <v>220</v>
      </c>
      <c r="E131" s="9">
        <f>E132</f>
        <v>2090.1</v>
      </c>
    </row>
    <row r="132" spans="2:5" s="12" customFormat="1" ht="39" customHeight="1">
      <c r="B132" s="39" t="s">
        <v>218</v>
      </c>
      <c r="C132" s="38">
        <v>703</v>
      </c>
      <c r="D132" s="16" t="s">
        <v>221</v>
      </c>
      <c r="E132" s="9">
        <v>2090.1</v>
      </c>
    </row>
    <row r="133" spans="2:5" s="12" customFormat="1" ht="12.75" customHeight="1">
      <c r="B133" s="13" t="s">
        <v>222</v>
      </c>
      <c r="C133" s="13">
        <v>703</v>
      </c>
      <c r="D133" s="31" t="s">
        <v>223</v>
      </c>
      <c r="E133" s="9">
        <f>E134+E135+E136+E137</f>
        <v>16135.8</v>
      </c>
    </row>
    <row r="134" spans="2:5" s="12" customFormat="1" ht="24.75" customHeight="1">
      <c r="B134" s="13" t="s">
        <v>224</v>
      </c>
      <c r="C134" s="13">
        <v>703</v>
      </c>
      <c r="D134" s="31" t="s">
        <v>225</v>
      </c>
      <c r="E134" s="9">
        <v>16135.8</v>
      </c>
    </row>
    <row r="135" spans="2:5" s="12" customFormat="1" ht="36.75" customHeight="1" hidden="1">
      <c r="B135" s="13" t="s">
        <v>226</v>
      </c>
      <c r="C135" s="13">
        <v>703</v>
      </c>
      <c r="D135" s="31" t="s">
        <v>227</v>
      </c>
      <c r="E135" s="9">
        <v>0</v>
      </c>
    </row>
    <row r="136" spans="2:5" s="12" customFormat="1" ht="38.25" customHeight="1" hidden="1">
      <c r="B136" s="13" t="s">
        <v>228</v>
      </c>
      <c r="C136" s="13">
        <v>703</v>
      </c>
      <c r="D136" s="31" t="s">
        <v>229</v>
      </c>
      <c r="E136" s="9">
        <v>0</v>
      </c>
    </row>
    <row r="137" spans="2:5" s="12" customFormat="1" ht="22.5" customHeight="1" hidden="1">
      <c r="B137" s="40" t="s">
        <v>230</v>
      </c>
      <c r="C137" s="13">
        <v>703</v>
      </c>
      <c r="D137" s="31" t="s">
        <v>231</v>
      </c>
      <c r="E137" s="9">
        <v>0</v>
      </c>
    </row>
    <row r="138" spans="2:5" s="12" customFormat="1" ht="12.75" customHeight="1">
      <c r="B138" s="6" t="s">
        <v>232</v>
      </c>
      <c r="C138" s="38">
        <v>703</v>
      </c>
      <c r="D138" s="36" t="s">
        <v>233</v>
      </c>
      <c r="E138" s="15">
        <f>E139</f>
        <v>805.5</v>
      </c>
    </row>
    <row r="139" spans="2:5" s="12" customFormat="1" ht="25.5" customHeight="1">
      <c r="B139" s="13" t="s">
        <v>234</v>
      </c>
      <c r="C139" s="13">
        <v>703</v>
      </c>
      <c r="D139" s="31" t="s">
        <v>235</v>
      </c>
      <c r="E139" s="9">
        <f>E140</f>
        <v>805.5</v>
      </c>
    </row>
    <row r="140" spans="2:5" s="12" customFormat="1" ht="24.75" customHeight="1">
      <c r="B140" s="13" t="s">
        <v>236</v>
      </c>
      <c r="C140" s="13">
        <v>703</v>
      </c>
      <c r="D140" s="31" t="s">
        <v>237</v>
      </c>
      <c r="E140" s="9">
        <v>805.5</v>
      </c>
    </row>
    <row r="141" spans="2:5" s="12" customFormat="1" ht="16.5" customHeight="1" hidden="1">
      <c r="B141" s="38" t="s">
        <v>238</v>
      </c>
      <c r="C141" s="13">
        <v>703</v>
      </c>
      <c r="D141" s="8" t="s">
        <v>239</v>
      </c>
      <c r="E141" s="9">
        <f>E142</f>
        <v>0</v>
      </c>
    </row>
    <row r="142" spans="2:5" s="12" customFormat="1" ht="15" customHeight="1" hidden="1">
      <c r="B142" s="4" t="s">
        <v>240</v>
      </c>
      <c r="C142" s="13">
        <v>703</v>
      </c>
      <c r="D142" s="16" t="s">
        <v>241</v>
      </c>
      <c r="E142" s="9">
        <f>E143</f>
        <v>0</v>
      </c>
    </row>
    <row r="143" spans="2:5" s="12" customFormat="1" ht="15" customHeight="1" hidden="1">
      <c r="B143" s="4" t="s">
        <v>240</v>
      </c>
      <c r="C143" s="13">
        <v>703</v>
      </c>
      <c r="D143" s="16" t="s">
        <v>242</v>
      </c>
      <c r="E143" s="9">
        <v>0</v>
      </c>
    </row>
    <row r="144" spans="2:5" s="12" customFormat="1" ht="22.5" customHeight="1" hidden="1">
      <c r="B144" s="38" t="s">
        <v>243</v>
      </c>
      <c r="C144" s="13">
        <v>703</v>
      </c>
      <c r="D144" s="8" t="s">
        <v>244</v>
      </c>
      <c r="E144" s="9">
        <f>E145</f>
        <v>0</v>
      </c>
    </row>
    <row r="145" spans="2:5" s="12" customFormat="1" ht="35.25" customHeight="1" hidden="1">
      <c r="B145" s="13" t="s">
        <v>245</v>
      </c>
      <c r="C145" s="13">
        <v>703</v>
      </c>
      <c r="D145" s="16" t="s">
        <v>246</v>
      </c>
      <c r="E145" s="9">
        <f>E146</f>
        <v>0</v>
      </c>
    </row>
    <row r="146" spans="2:5" s="12" customFormat="1" ht="36.75" customHeight="1" hidden="1">
      <c r="B146" s="13" t="s">
        <v>247</v>
      </c>
      <c r="C146" s="13">
        <v>703</v>
      </c>
      <c r="D146" s="16" t="s">
        <v>248</v>
      </c>
      <c r="E146" s="9">
        <v>0</v>
      </c>
    </row>
    <row r="147" spans="2:5" s="12" customFormat="1" ht="14.25" customHeight="1">
      <c r="B147" s="8" t="s">
        <v>238</v>
      </c>
      <c r="C147" s="38">
        <v>703</v>
      </c>
      <c r="D147" s="38" t="s">
        <v>249</v>
      </c>
      <c r="E147" s="15">
        <f>E148</f>
        <v>662.5</v>
      </c>
    </row>
    <row r="148" spans="2:5" s="12" customFormat="1" ht="13.5" customHeight="1">
      <c r="B148" s="13" t="s">
        <v>250</v>
      </c>
      <c r="C148" s="13">
        <v>703</v>
      </c>
      <c r="D148" s="13" t="s">
        <v>251</v>
      </c>
      <c r="E148" s="9">
        <f>E149</f>
        <v>662.5</v>
      </c>
    </row>
    <row r="149" spans="2:5" s="12" customFormat="1" ht="15" customHeight="1">
      <c r="B149" s="13" t="s">
        <v>252</v>
      </c>
      <c r="C149" s="13">
        <v>703</v>
      </c>
      <c r="D149" s="13" t="s">
        <v>253</v>
      </c>
      <c r="E149" s="9">
        <v>662.5</v>
      </c>
    </row>
    <row r="150" spans="2:5" s="12" customFormat="1" ht="21.75" customHeight="1" hidden="1">
      <c r="B150" s="41" t="s">
        <v>243</v>
      </c>
      <c r="C150" s="38">
        <v>703</v>
      </c>
      <c r="D150" s="38" t="s">
        <v>254</v>
      </c>
      <c r="E150" s="15">
        <f>E151</f>
        <v>0</v>
      </c>
    </row>
    <row r="151" spans="2:5" s="12" customFormat="1" ht="15" customHeight="1" hidden="1">
      <c r="B151" s="42" t="s">
        <v>245</v>
      </c>
      <c r="C151" s="13">
        <v>703</v>
      </c>
      <c r="D151" s="13" t="s">
        <v>255</v>
      </c>
      <c r="E151" s="9">
        <f>E152</f>
        <v>0</v>
      </c>
    </row>
    <row r="152" spans="2:5" s="12" customFormat="1" ht="15" customHeight="1" hidden="1">
      <c r="B152" s="42" t="s">
        <v>245</v>
      </c>
      <c r="C152" s="13">
        <v>703</v>
      </c>
      <c r="D152" s="13" t="s">
        <v>256</v>
      </c>
      <c r="E152" s="9">
        <v>0</v>
      </c>
    </row>
    <row r="153" spans="2:5" ht="24" customHeight="1">
      <c r="B153" s="8" t="s">
        <v>257</v>
      </c>
      <c r="C153" s="43"/>
      <c r="D153" s="31"/>
      <c r="E153" s="44">
        <f>E15+E16</f>
        <v>300272.6</v>
      </c>
    </row>
    <row r="154" spans="2:5" ht="12.75" customHeight="1">
      <c r="B154" s="45"/>
      <c r="C154" s="45"/>
      <c r="D154" s="45"/>
      <c r="E154" s="46"/>
    </row>
    <row r="155" spans="2:5" s="47" customFormat="1" ht="12.75" customHeight="1">
      <c r="B155" s="57"/>
      <c r="C155" s="57"/>
      <c r="D155" s="57"/>
      <c r="E155" s="57"/>
    </row>
    <row r="156" spans="2:5" ht="12.75" customHeight="1">
      <c r="B156" s="45"/>
      <c r="C156" s="45"/>
      <c r="D156" s="45"/>
      <c r="E156" s="46"/>
    </row>
    <row r="157" spans="2:5" ht="12.75" customHeight="1">
      <c r="B157" s="45"/>
      <c r="C157" s="45"/>
      <c r="D157" s="45"/>
      <c r="E157" s="48"/>
    </row>
    <row r="158" spans="2:5" ht="12.75" customHeight="1">
      <c r="B158" s="45"/>
      <c r="C158" s="45"/>
      <c r="D158" s="45"/>
      <c r="E158" s="48"/>
    </row>
    <row r="159" spans="2:5" ht="12.75" customHeight="1">
      <c r="B159" s="49"/>
      <c r="C159" s="49"/>
      <c r="D159" s="49"/>
      <c r="E159" s="50"/>
    </row>
    <row r="160" spans="2:5" ht="12.75" customHeight="1">
      <c r="B160" s="58"/>
      <c r="C160" s="58"/>
      <c r="D160" s="58"/>
      <c r="E160" s="58"/>
    </row>
    <row r="161" spans="2:5" ht="12.75" customHeight="1">
      <c r="B161" s="59"/>
      <c r="C161" s="59"/>
      <c r="D161" s="59"/>
      <c r="E161" s="59"/>
    </row>
    <row r="162" spans="2:5" ht="12.75" customHeight="1">
      <c r="B162" s="45"/>
      <c r="C162" s="45"/>
      <c r="D162" s="45"/>
      <c r="E162" s="51"/>
    </row>
    <row r="163" spans="2:5" ht="12.75" customHeight="1">
      <c r="B163" s="45"/>
      <c r="C163" s="45"/>
      <c r="D163" s="45"/>
      <c r="E163" s="46"/>
    </row>
    <row r="164" spans="2:5" ht="12.75" customHeight="1">
      <c r="B164" s="45"/>
      <c r="C164" s="45"/>
      <c r="D164" s="45"/>
      <c r="E164" s="46"/>
    </row>
    <row r="165" spans="2:5" ht="12.75" customHeight="1">
      <c r="B165" s="45"/>
      <c r="C165" s="45"/>
      <c r="D165" s="45"/>
      <c r="E165" s="46"/>
    </row>
    <row r="166" spans="2:5" ht="12.75" customHeight="1">
      <c r="B166" s="45"/>
      <c r="C166" s="45"/>
      <c r="D166" s="45"/>
      <c r="E166" s="46"/>
    </row>
    <row r="167" spans="2:5" ht="12.75" customHeight="1">
      <c r="B167" s="45"/>
      <c r="C167" s="45"/>
      <c r="D167" s="45"/>
      <c r="E167" s="46"/>
    </row>
    <row r="168" spans="2:5" ht="12.75" customHeight="1">
      <c r="B168" s="45"/>
      <c r="C168" s="45"/>
      <c r="D168" s="45"/>
      <c r="E168" s="46"/>
    </row>
    <row r="169" spans="2:5" ht="12.75" customHeight="1">
      <c r="B169" s="45"/>
      <c r="C169" s="45"/>
      <c r="D169" s="45"/>
      <c r="E169" s="46"/>
    </row>
    <row r="170" spans="2:5" ht="12.75" customHeight="1">
      <c r="B170" s="45"/>
      <c r="C170" s="45"/>
      <c r="D170" s="45"/>
      <c r="E170" s="46"/>
    </row>
    <row r="171" spans="2:5" ht="12.75" customHeight="1">
      <c r="B171" s="45"/>
      <c r="C171" s="45"/>
      <c r="D171" s="45"/>
      <c r="E171" s="46"/>
    </row>
    <row r="172" spans="2:5" ht="12.75" customHeight="1">
      <c r="B172" s="45"/>
      <c r="C172" s="45"/>
      <c r="D172" s="45"/>
      <c r="E172" s="46"/>
    </row>
    <row r="173" spans="2:5" ht="12.75" customHeight="1">
      <c r="B173" s="45"/>
      <c r="C173" s="45"/>
      <c r="D173" s="45"/>
      <c r="E173" s="46"/>
    </row>
    <row r="174" spans="2:5" ht="12.75" customHeight="1">
      <c r="B174" s="45"/>
      <c r="C174" s="45"/>
      <c r="D174" s="45"/>
      <c r="E174" s="46"/>
    </row>
    <row r="175" spans="2:5" ht="12.75" customHeight="1">
      <c r="B175" s="45"/>
      <c r="C175" s="45"/>
      <c r="D175" s="45"/>
      <c r="E175" s="46"/>
    </row>
    <row r="176" spans="2:5" ht="12.75" customHeight="1">
      <c r="B176" s="45"/>
      <c r="C176" s="45"/>
      <c r="D176" s="45"/>
      <c r="E176" s="46"/>
    </row>
    <row r="177" spans="2:5" ht="12.75" customHeight="1">
      <c r="B177" s="45"/>
      <c r="C177" s="45"/>
      <c r="D177" s="45"/>
      <c r="E177" s="46"/>
    </row>
    <row r="178" spans="2:5" ht="12.75" customHeight="1">
      <c r="B178" s="45"/>
      <c r="C178" s="45"/>
      <c r="D178" s="45"/>
      <c r="E178" s="46"/>
    </row>
    <row r="179" spans="2:5" ht="12.75" customHeight="1">
      <c r="B179" s="45"/>
      <c r="C179" s="45"/>
      <c r="D179" s="45"/>
      <c r="E179" s="46"/>
    </row>
    <row r="180" spans="2:5" ht="12.75" customHeight="1">
      <c r="B180" s="45"/>
      <c r="C180" s="45"/>
      <c r="D180" s="45"/>
      <c r="E180" s="46"/>
    </row>
    <row r="181" spans="2:5" ht="12.75" customHeight="1">
      <c r="B181" s="45"/>
      <c r="C181" s="45"/>
      <c r="D181" s="45"/>
      <c r="E181" s="46"/>
    </row>
    <row r="182" spans="2:5" ht="12.75" customHeight="1">
      <c r="B182" s="45"/>
      <c r="C182" s="45"/>
      <c r="D182" s="45"/>
      <c r="E182" s="46"/>
    </row>
    <row r="183" spans="2:5" ht="12.75" customHeight="1">
      <c r="B183" s="45"/>
      <c r="C183" s="45"/>
      <c r="D183" s="45"/>
      <c r="E183" s="46"/>
    </row>
    <row r="184" spans="2:5" ht="12.75" customHeight="1">
      <c r="B184" s="45"/>
      <c r="C184" s="45"/>
      <c r="D184" s="45"/>
      <c r="E184" s="46"/>
    </row>
    <row r="185" spans="2:5" ht="12.75" customHeight="1">
      <c r="B185" s="45"/>
      <c r="C185" s="45"/>
      <c r="D185" s="45"/>
      <c r="E185" s="46"/>
    </row>
    <row r="186" spans="2:5" ht="12.75" customHeight="1">
      <c r="B186" s="45"/>
      <c r="C186" s="45"/>
      <c r="D186" s="45"/>
      <c r="E186" s="46"/>
    </row>
    <row r="187" spans="2:5" ht="12.75" customHeight="1">
      <c r="B187" s="45"/>
      <c r="C187" s="45"/>
      <c r="D187" s="45"/>
      <c r="E187" s="46"/>
    </row>
    <row r="188" spans="2:5" ht="12.75" customHeight="1">
      <c r="B188" s="45"/>
      <c r="C188" s="45"/>
      <c r="D188" s="45"/>
      <c r="E188" s="46"/>
    </row>
    <row r="189" spans="2:5" ht="12.75" customHeight="1">
      <c r="B189" s="45"/>
      <c r="C189" s="45"/>
      <c r="D189" s="45"/>
      <c r="E189" s="46"/>
    </row>
    <row r="190" spans="2:5" ht="12.75" customHeight="1">
      <c r="B190" s="45"/>
      <c r="C190" s="45"/>
      <c r="D190" s="45"/>
      <c r="E190" s="46"/>
    </row>
    <row r="191" spans="2:5" ht="12.75" customHeight="1">
      <c r="B191" s="45"/>
      <c r="C191" s="45"/>
      <c r="D191" s="45"/>
      <c r="E191" s="46"/>
    </row>
  </sheetData>
  <sheetProtection selectLockedCells="1" selectUnlockedCells="1"/>
  <mergeCells count="8">
    <mergeCell ref="B160:E160"/>
    <mergeCell ref="B161:E161"/>
    <mergeCell ref="D1:E3"/>
    <mergeCell ref="B4:E4"/>
    <mergeCell ref="B5:E5"/>
    <mergeCell ref="B8:E9"/>
    <mergeCell ref="C10:D10"/>
    <mergeCell ref="B155:E155"/>
  </mergeCells>
  <printOptions/>
  <pageMargins left="0.5902777777777778" right="0.19652777777777777" top="0.5902777777777778" bottom="0.5902777777777778" header="0.5118055555555555" footer="0.5118055555555555"/>
  <pageSetup horizontalDpi="300" verticalDpi="300" orientation="portrait" paperSize="9" scale="8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Кулакова НА</cp:lastModifiedBy>
  <dcterms:modified xsi:type="dcterms:W3CDTF">2023-04-14T12:56:00Z</dcterms:modified>
  <cp:category/>
  <cp:version/>
  <cp:contentType/>
  <cp:contentStatus/>
</cp:coreProperties>
</file>