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tabRatio="500" activeTab="0"/>
  </bookViews>
  <sheets>
    <sheet name="2021" sheetId="1" r:id="rId1"/>
  </sheets>
  <definedNames>
    <definedName name="OLE_LINK1" localSheetId="0">'2021'!$B$5</definedName>
  </definedNames>
  <calcPr fullCalcOnLoad="1"/>
</workbook>
</file>

<file path=xl/sharedStrings.xml><?xml version="1.0" encoding="utf-8"?>
<sst xmlns="http://schemas.openxmlformats.org/spreadsheetml/2006/main" count="39" uniqueCount="38">
  <si>
    <t>Код главного распорядителя средств районного бюджета</t>
  </si>
  <si>
    <t>Наименование</t>
  </si>
  <si>
    <t>Код целевой статьи</t>
  </si>
  <si>
    <t xml:space="preserve">
 решение СНД   
от 06.12.2018        №  56</t>
  </si>
  <si>
    <t xml:space="preserve">
 решение СНД   
от 24.01.2019           №  8</t>
  </si>
  <si>
    <t xml:space="preserve">
 решение СНД   
От 23.04.19        № 26</t>
  </si>
  <si>
    <t xml:space="preserve">
 решение СНД   
От     .09.19        № </t>
  </si>
  <si>
    <t>Сумма на 2021год, тыс. руб.</t>
  </si>
  <si>
    <t xml:space="preserve">Администрация города Струнино Александровского района </t>
  </si>
  <si>
    <t>По национальному проекту "Жилье и городская среда" (F)</t>
  </si>
  <si>
    <t>Федеральный проект "Формирование комфортной городской среды" (F2)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</si>
  <si>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</si>
  <si>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14 0 F2 55550</t>
  </si>
  <si>
    <t>Федеральный проект "Обеспечение устойчивого сокращения непригодного для проживания жилищного фонда" (F3)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</si>
  <si>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</si>
  <si>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</si>
  <si>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</si>
  <si>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</si>
  <si>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</si>
  <si>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</si>
  <si>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Федеральный проект "Спорт-норма жизни" (P5)</t>
  </si>
  <si>
    <t>Основное мероприятие «Реконструкция стадиона МБУ «СДЮСОЦ» города Струнино</t>
  </si>
  <si>
    <t xml:space="preserve">18 0 P5 </t>
  </si>
  <si>
    <t>Расходы на мероприятия по реконструкции стадионаМБУ «СДЮСОЦ» города Струнино (Капитальные вложения в объекты  государственной (муниципальной) собственности)</t>
  </si>
  <si>
    <t>18 0 P5 5139S</t>
  </si>
  <si>
    <t>в том числе за счет средств местного бюджета</t>
  </si>
  <si>
    <t>Февраль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</si>
  <si>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</si>
  <si>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P5 7200S</t>
  </si>
  <si>
    <t>Изменение, тыс. руб.</t>
  </si>
  <si>
    <t>Изменение в распределение бюджетных ассигнований на реализацию региональных проектов,  направленных на достижение результатов реализации федеральных проектов,  в соответствии с Указом Президента Российской Федерации от 07.05.2018 № 204  "О национальных целях и стратегических задачах развития Российской Федерации  на период до 2024 года"  бюджета города Струнино на 2021 год</t>
  </si>
  <si>
    <t>Приложение №13
к решению Совета народных депутатов города Струнино      
от 14.12.2020       № 40</t>
  </si>
  <si>
    <t>Федеральный проект «Творческие люди» (A2)</t>
  </si>
  <si>
    <t>Мероприятия на поддержку любительских творческих коллективов ( Предоставление субсидий бюджетным, автономным учреждениям и иным некоммерческим организациям)</t>
  </si>
  <si>
    <t>15 0 A2 7184S</t>
  </si>
  <si>
    <t>14 0 F2 5555D</t>
  </si>
  <si>
    <t>Субсидии на реализацию программ формирования современной городской среды (Закупка товаров, работ и услуг для государственных (муниципальных) нужд)</t>
  </si>
  <si>
    <t>Приложение №6
к решению Совета народных депутатов города Струнино      
от 17.08.2021  №  39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</si>
</sst>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.00000"/>
    <numFmt numFmtId="166" formatCode="0.000"/>
    <numFmt numFmtId="167" formatCode="0.0000"/>
    <numFmt numFmtId="168" formatCode="0.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3" applyNumberFormat="0" applyAlignment="0" applyProtection="0"/>
    <xf numFmtId="0" fontId="42" fillId="34" borderId="4" applyNumberFormat="0" applyAlignment="0" applyProtection="0"/>
    <xf numFmtId="0" fontId="43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5" borderId="9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40" borderId="0" xfId="0" applyFill="1" applyAlignment="1">
      <alignment/>
    </xf>
    <xf numFmtId="0" fontId="0" fillId="26" borderId="0" xfId="0" applyFill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26" borderId="0" xfId="0" applyFont="1" applyFill="1" applyAlignment="1">
      <alignment/>
    </xf>
    <xf numFmtId="0" fontId="0" fillId="0" borderId="0" xfId="0" applyFill="1" applyAlignment="1">
      <alignment/>
    </xf>
    <xf numFmtId="0" fontId="17" fillId="40" borderId="12" xfId="0" applyFont="1" applyFill="1" applyBorder="1" applyAlignment="1">
      <alignment horizontal="left" vertical="top" wrapText="1"/>
    </xf>
    <xf numFmtId="49" fontId="9" fillId="40" borderId="12" xfId="0" applyNumberFormat="1" applyFont="1" applyFill="1" applyBorder="1" applyAlignment="1">
      <alignment horizontal="left" vertical="center" wrapText="1"/>
    </xf>
    <xf numFmtId="2" fontId="17" fillId="40" borderId="12" xfId="0" applyNumberFormat="1" applyFont="1" applyFill="1" applyBorder="1" applyAlignment="1">
      <alignment horizontal="center" vertical="center" wrapText="1"/>
    </xf>
    <xf numFmtId="165" fontId="17" fillId="26" borderId="12" xfId="0" applyNumberFormat="1" applyFont="1" applyFill="1" applyBorder="1" applyAlignment="1">
      <alignment horizontal="center" vertical="center" wrapText="1"/>
    </xf>
    <xf numFmtId="165" fontId="17" fillId="40" borderId="12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0" fontId="17" fillId="40" borderId="12" xfId="0" applyFont="1" applyFill="1" applyBorder="1" applyAlignment="1">
      <alignment vertical="top" wrapText="1"/>
    </xf>
    <xf numFmtId="49" fontId="17" fillId="0" borderId="12" xfId="0" applyNumberFormat="1" applyFont="1" applyBorder="1" applyAlignment="1">
      <alignment horizontal="left" vertical="center"/>
    </xf>
    <xf numFmtId="2" fontId="17" fillId="0" borderId="12" xfId="0" applyNumberFormat="1" applyFont="1" applyBorder="1" applyAlignment="1">
      <alignment horizontal="center" vertical="center"/>
    </xf>
    <xf numFmtId="165" fontId="17" fillId="26" borderId="12" xfId="0" applyNumberFormat="1" applyFont="1" applyFill="1" applyBorder="1" applyAlignment="1">
      <alignment horizontal="center" vertical="center"/>
    </xf>
    <xf numFmtId="49" fontId="19" fillId="0" borderId="12" xfId="0" applyNumberFormat="1" applyFont="1" applyBorder="1" applyAlignment="1">
      <alignment horizontal="left" vertical="center"/>
    </xf>
    <xf numFmtId="2" fontId="20" fillId="0" borderId="12" xfId="0" applyNumberFormat="1" applyFont="1" applyBorder="1" applyAlignment="1">
      <alignment horizontal="center" vertical="center"/>
    </xf>
    <xf numFmtId="165" fontId="20" fillId="26" borderId="12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top" wrapText="1"/>
    </xf>
    <xf numFmtId="49" fontId="20" fillId="0" borderId="12" xfId="0" applyNumberFormat="1" applyFont="1" applyBorder="1" applyAlignment="1">
      <alignment horizontal="left" vertical="center"/>
    </xf>
    <xf numFmtId="2" fontId="15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top" wrapText="1"/>
    </xf>
    <xf numFmtId="2" fontId="15" fillId="0" borderId="12" xfId="0" applyNumberFormat="1" applyFont="1" applyBorder="1" applyAlignment="1">
      <alignment horizontal="center" vertical="center"/>
    </xf>
    <xf numFmtId="2" fontId="15" fillId="26" borderId="12" xfId="0" applyNumberFormat="1" applyFont="1" applyFill="1" applyBorder="1" applyAlignment="1">
      <alignment horizontal="center" vertical="center"/>
    </xf>
    <xf numFmtId="166" fontId="17" fillId="40" borderId="12" xfId="0" applyNumberFormat="1" applyFont="1" applyFill="1" applyBorder="1" applyAlignment="1">
      <alignment horizontal="center" vertical="center" wrapText="1"/>
    </xf>
    <xf numFmtId="165" fontId="15" fillId="26" borderId="12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vertical="top" wrapText="1"/>
    </xf>
    <xf numFmtId="2" fontId="20" fillId="26" borderId="12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5" fillId="40" borderId="12" xfId="0" applyFont="1" applyFill="1" applyBorder="1" applyAlignment="1">
      <alignment/>
    </xf>
    <xf numFmtId="0" fontId="15" fillId="26" borderId="12" xfId="0" applyFont="1" applyFill="1" applyBorder="1" applyAlignment="1">
      <alignment/>
    </xf>
    <xf numFmtId="0" fontId="20" fillId="40" borderId="12" xfId="101" applyFont="1" applyFill="1" applyBorder="1" applyAlignment="1">
      <alignment horizontal="left" vertical="top" wrapText="1"/>
      <protection/>
    </xf>
    <xf numFmtId="49" fontId="15" fillId="0" borderId="12" xfId="0" applyNumberFormat="1" applyFont="1" applyBorder="1" applyAlignment="1">
      <alignment horizontal="left" vertical="center"/>
    </xf>
    <xf numFmtId="2" fontId="15" fillId="0" borderId="12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vertical="top" wrapText="1"/>
    </xf>
    <xf numFmtId="0" fontId="22" fillId="40" borderId="12" xfId="0" applyFont="1" applyFill="1" applyBorder="1" applyAlignment="1">
      <alignment vertical="top"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167" fontId="17" fillId="0" borderId="12" xfId="0" applyNumberFormat="1" applyFont="1" applyFill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 vertical="center" wrapText="1"/>
    </xf>
    <xf numFmtId="165" fontId="15" fillId="0" borderId="12" xfId="0" applyNumberFormat="1" applyFont="1" applyBorder="1" applyAlignment="1">
      <alignment horizontal="center" vertical="center"/>
    </xf>
    <xf numFmtId="0" fontId="15" fillId="40" borderId="12" xfId="0" applyFont="1" applyFill="1" applyBorder="1" applyAlignment="1">
      <alignment/>
    </xf>
    <xf numFmtId="0" fontId="15" fillId="26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/>
    </xf>
    <xf numFmtId="49" fontId="17" fillId="4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0" fillId="40" borderId="16" xfId="0" applyNumberFormat="1" applyFont="1" applyFill="1" applyBorder="1" applyAlignment="1">
      <alignment vertical="top" wrapText="1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wrapText="1"/>
    </xf>
    <xf numFmtId="0" fontId="17" fillId="0" borderId="12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textRotation="90" wrapText="1"/>
    </xf>
    <xf numFmtId="0" fontId="18" fillId="0" borderId="13" xfId="0" applyFont="1" applyFill="1" applyBorder="1" applyAlignment="1">
      <alignment horizontal="center" vertical="center" textRotation="90" wrapText="1"/>
    </xf>
    <xf numFmtId="0" fontId="17" fillId="40" borderId="12" xfId="0" applyFont="1" applyFill="1" applyBorder="1" applyAlignment="1">
      <alignment horizontal="center" vertical="center" wrapText="1"/>
    </xf>
    <xf numFmtId="164" fontId="18" fillId="0" borderId="12" xfId="0" applyNumberFormat="1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75"/>
  <sheetViews>
    <sheetView tabSelected="1" zoomScalePageLayoutView="0" workbookViewId="0" topLeftCell="A1">
      <selection activeCell="C3" sqref="C3:J4"/>
    </sheetView>
  </sheetViews>
  <sheetFormatPr defaultColWidth="8.57421875" defaultRowHeight="15"/>
  <cols>
    <col min="1" max="1" width="7.140625" style="0" customWidth="1"/>
    <col min="2" max="2" width="50.140625" style="0" customWidth="1"/>
    <col min="3" max="3" width="15.140625" style="0" customWidth="1"/>
    <col min="4" max="4" width="0.13671875" style="1" hidden="1" customWidth="1"/>
    <col min="5" max="5" width="15.57421875" style="1" hidden="1" customWidth="1"/>
    <col min="6" max="6" width="13.421875" style="2" hidden="1" customWidth="1"/>
    <col min="7" max="7" width="12.57421875" style="1" hidden="1" customWidth="1"/>
    <col min="8" max="8" width="1.1484375" style="1" hidden="1" customWidth="1"/>
    <col min="9" max="9" width="12.8515625" style="1" hidden="1" customWidth="1"/>
    <col min="10" max="10" width="16.421875" style="0" customWidth="1"/>
    <col min="11" max="11" width="14.57421875" style="0" hidden="1" customWidth="1"/>
    <col min="12" max="12" width="8.57421875" style="0" customWidth="1"/>
    <col min="13" max="13" width="11.8515625" style="0" customWidth="1"/>
  </cols>
  <sheetData>
    <row r="1" ht="5.25" customHeight="1"/>
    <row r="2" ht="15" hidden="1"/>
    <row r="3" spans="3:10" ht="15" customHeight="1">
      <c r="C3" s="56" t="s">
        <v>37</v>
      </c>
      <c r="D3" s="56"/>
      <c r="E3" s="56"/>
      <c r="F3" s="56"/>
      <c r="G3" s="56"/>
      <c r="H3" s="56"/>
      <c r="I3" s="56"/>
      <c r="J3" s="56"/>
    </row>
    <row r="4" spans="3:10" ht="78.75" customHeight="1">
      <c r="C4" s="56"/>
      <c r="D4" s="56"/>
      <c r="E4" s="56"/>
      <c r="F4" s="56"/>
      <c r="G4" s="56"/>
      <c r="H4" s="56"/>
      <c r="I4" s="56"/>
      <c r="J4" s="56"/>
    </row>
    <row r="5" spans="2:10" ht="30" customHeight="1">
      <c r="B5" s="3"/>
      <c r="C5" s="56" t="s">
        <v>31</v>
      </c>
      <c r="D5" s="56"/>
      <c r="E5" s="56"/>
      <c r="F5" s="56"/>
      <c r="G5" s="56"/>
      <c r="H5" s="56"/>
      <c r="I5" s="56"/>
      <c r="J5" s="56"/>
    </row>
    <row r="6" spans="2:10" ht="54" customHeight="1">
      <c r="B6" s="4"/>
      <c r="C6" s="56"/>
      <c r="D6" s="56"/>
      <c r="E6" s="56"/>
      <c r="F6" s="56"/>
      <c r="G6" s="56"/>
      <c r="H6" s="56"/>
      <c r="I6" s="56"/>
      <c r="J6" s="56"/>
    </row>
    <row r="7" spans="1:10" ht="7.5" customHeight="1">
      <c r="A7" s="56" t="s">
        <v>30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84" customHeight="1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2:9" ht="15.75" hidden="1">
      <c r="B9" s="5"/>
      <c r="C9" s="5"/>
      <c r="D9" s="5"/>
      <c r="E9" s="5"/>
      <c r="F9" s="6"/>
      <c r="G9" s="5"/>
      <c r="H9" s="5"/>
      <c r="I9" s="5"/>
    </row>
    <row r="10" spans="1:11" ht="110.25" customHeight="1">
      <c r="A10" s="62" t="s">
        <v>0</v>
      </c>
      <c r="B10" s="64" t="s">
        <v>1</v>
      </c>
      <c r="C10" s="65" t="s">
        <v>2</v>
      </c>
      <c r="D10" s="66" t="s">
        <v>3</v>
      </c>
      <c r="E10" s="66" t="s">
        <v>4</v>
      </c>
      <c r="F10" s="57" t="s">
        <v>5</v>
      </c>
      <c r="G10" s="66">
        <v>2019</v>
      </c>
      <c r="H10" s="57" t="s">
        <v>6</v>
      </c>
      <c r="I10" s="61" t="s">
        <v>7</v>
      </c>
      <c r="J10" s="58" t="s">
        <v>29</v>
      </c>
      <c r="K10" s="60" t="s">
        <v>26</v>
      </c>
    </row>
    <row r="11" spans="1:11" ht="17.25" customHeight="1">
      <c r="A11" s="63"/>
      <c r="B11" s="64"/>
      <c r="C11" s="65"/>
      <c r="D11" s="66"/>
      <c r="E11" s="66"/>
      <c r="F11" s="57"/>
      <c r="G11" s="66"/>
      <c r="H11" s="57"/>
      <c r="I11" s="61"/>
      <c r="J11" s="59"/>
      <c r="K11" s="60"/>
    </row>
    <row r="12" spans="1:11" ht="35.25" customHeight="1">
      <c r="A12" s="49">
        <v>703</v>
      </c>
      <c r="B12" s="8" t="s">
        <v>8</v>
      </c>
      <c r="C12" s="9"/>
      <c r="D12" s="10" t="e">
        <f>#REF!+#REF!+#REF!+#REF!+#REF!+#REF!+#REF!+#REF!+#REF!</f>
        <v>#REF!</v>
      </c>
      <c r="E12" s="10" t="e">
        <f>#REF!+#REF!+#REF!+#REF!+#REF!+#REF!+#REF!+#REF!+#REF!</f>
        <v>#REF!</v>
      </c>
      <c r="F12" s="11" t="e">
        <f>#REF!+#REF!+#REF!+#REF!+#REF!+#REF!+#REF!+#REF!+#REF!</f>
        <v>#REF!</v>
      </c>
      <c r="G12" s="12" t="e">
        <f>F12-E12</f>
        <v>#REF!</v>
      </c>
      <c r="H12" s="11" t="e">
        <f>#REF!+#REF!+#REF!+#REF!+#REF!+#REF!+#REF!+#REF!+#REF!</f>
        <v>#REF!</v>
      </c>
      <c r="I12" s="13">
        <f>I13+I17+I23</f>
        <v>92406</v>
      </c>
      <c r="J12" s="42">
        <f>J13+J17+J23+J21</f>
        <v>81834.79924</v>
      </c>
      <c r="K12" s="42">
        <f>I12+J12</f>
        <v>174240.79924</v>
      </c>
    </row>
    <row r="13" spans="1:11" ht="39" customHeight="1">
      <c r="A13" s="50"/>
      <c r="B13" s="14" t="s">
        <v>9</v>
      </c>
      <c r="C13" s="15"/>
      <c r="D13" s="16" t="e">
        <f>#REF!+#REF!+D14+#REF!</f>
        <v>#REF!</v>
      </c>
      <c r="E13" s="16" t="e">
        <f>#REF!+#REF!+E14+#REF!</f>
        <v>#REF!</v>
      </c>
      <c r="F13" s="17" t="e">
        <f>#REF!+#REF!+F14+#REF!</f>
        <v>#REF!</v>
      </c>
      <c r="G13" s="12" t="e">
        <f>F13-E13</f>
        <v>#REF!</v>
      </c>
      <c r="H13" s="17" t="e">
        <f>#REF!+#REF!+H14+#REF!</f>
        <v>#REF!</v>
      </c>
      <c r="I13" s="13">
        <f>I14</f>
        <v>5777.5</v>
      </c>
      <c r="J13" s="42">
        <f>J14</f>
        <v>1511.36842</v>
      </c>
      <c r="K13" s="42">
        <f aca="true" t="shared" si="0" ref="K13:K27">I13+J13</f>
        <v>7288.86842</v>
      </c>
    </row>
    <row r="14" spans="1:11" ht="35.25" customHeight="1">
      <c r="A14" s="50"/>
      <c r="B14" s="14" t="s">
        <v>10</v>
      </c>
      <c r="C14" s="18"/>
      <c r="D14" s="19" t="e">
        <f>#REF!+#REF!+#REF!</f>
        <v>#REF!</v>
      </c>
      <c r="E14" s="19" t="e">
        <f>#REF!+#REF!+#REF!</f>
        <v>#REF!</v>
      </c>
      <c r="F14" s="20" t="e">
        <f>#REF!+#REF!+#REF!+F15+#REF!</f>
        <v>#REF!</v>
      </c>
      <c r="G14" s="12" t="e">
        <f>F14-E14</f>
        <v>#REF!</v>
      </c>
      <c r="H14" s="20" t="e">
        <f>#REF!+#REF!+#REF!+H15+#REF!</f>
        <v>#REF!</v>
      </c>
      <c r="I14" s="13">
        <f>I15</f>
        <v>5777.5</v>
      </c>
      <c r="J14" s="42">
        <f>J15+J16</f>
        <v>1511.36842</v>
      </c>
      <c r="K14" s="42">
        <f t="shared" si="0"/>
        <v>7288.86842</v>
      </c>
    </row>
    <row r="15" spans="1:11" ht="78.75" hidden="1">
      <c r="A15" s="50"/>
      <c r="B15" s="21" t="s">
        <v>11</v>
      </c>
      <c r="C15" s="22" t="s">
        <v>12</v>
      </c>
      <c r="D15" s="19">
        <v>0</v>
      </c>
      <c r="E15" s="19">
        <v>0</v>
      </c>
      <c r="F15" s="20" t="e">
        <f>#REF!+#REF!+#REF!</f>
        <v>#REF!</v>
      </c>
      <c r="G15" s="12" t="e">
        <f>F15-E15</f>
        <v>#REF!</v>
      </c>
      <c r="H15" s="20" t="e">
        <f>#REF!+#REF!+#REF!</f>
        <v>#REF!</v>
      </c>
      <c r="I15" s="23">
        <v>5777.5</v>
      </c>
      <c r="J15" s="43">
        <v>0</v>
      </c>
      <c r="K15" s="42">
        <f t="shared" si="0"/>
        <v>5777.5</v>
      </c>
    </row>
    <row r="16" spans="1:11" ht="73.5" customHeight="1">
      <c r="A16" s="50"/>
      <c r="B16" s="21" t="s">
        <v>36</v>
      </c>
      <c r="C16" s="22" t="s">
        <v>35</v>
      </c>
      <c r="D16" s="19"/>
      <c r="E16" s="19"/>
      <c r="F16" s="20"/>
      <c r="G16" s="12"/>
      <c r="H16" s="20"/>
      <c r="I16" s="23"/>
      <c r="J16" s="43">
        <v>1511.36842</v>
      </c>
      <c r="K16" s="42"/>
    </row>
    <row r="17" spans="1:11" ht="45" customHeight="1">
      <c r="A17" s="50"/>
      <c r="B17" s="24" t="s">
        <v>13</v>
      </c>
      <c r="C17" s="18"/>
      <c r="D17" s="25" t="e">
        <f>#REF!</f>
        <v>#REF!</v>
      </c>
      <c r="E17" s="25" t="e">
        <f>#REF!</f>
        <v>#REF!</v>
      </c>
      <c r="F17" s="26" t="e">
        <f>#REF!</f>
        <v>#REF!</v>
      </c>
      <c r="G17" s="27" t="e">
        <f>F17-E17</f>
        <v>#REF!</v>
      </c>
      <c r="H17" s="28" t="e">
        <f>#REF!+#REF!+#REF!+#REF!+#REF!+#REF!</f>
        <v>#REF!</v>
      </c>
      <c r="I17" s="13">
        <f>I18+I19+I20</f>
        <v>38788.50000000001</v>
      </c>
      <c r="J17" s="53">
        <f>J18+J19+J20</f>
        <v>79823.43082</v>
      </c>
      <c r="K17" s="41">
        <f t="shared" si="0"/>
        <v>118611.93082000001</v>
      </c>
    </row>
    <row r="18" spans="1:11" ht="117" customHeight="1">
      <c r="A18" s="50"/>
      <c r="B18" s="29" t="s">
        <v>14</v>
      </c>
      <c r="C18" s="22" t="s">
        <v>15</v>
      </c>
      <c r="D18" s="19"/>
      <c r="E18" s="19"/>
      <c r="F18" s="30"/>
      <c r="G18" s="27"/>
      <c r="H18" s="20">
        <f>45527.7631</f>
        <v>45527.7631</v>
      </c>
      <c r="I18" s="23">
        <v>38012.8</v>
      </c>
      <c r="J18" s="40">
        <v>78226.87122</v>
      </c>
      <c r="K18" s="41">
        <f t="shared" si="0"/>
        <v>116239.67122</v>
      </c>
    </row>
    <row r="19" spans="1:11" ht="87" customHeight="1">
      <c r="A19" s="50"/>
      <c r="B19" s="29" t="s">
        <v>16</v>
      </c>
      <c r="C19" s="22" t="s">
        <v>17</v>
      </c>
      <c r="D19" s="19"/>
      <c r="E19" s="19"/>
      <c r="F19" s="30"/>
      <c r="G19" s="27"/>
      <c r="H19" s="20">
        <v>696.85352</v>
      </c>
      <c r="I19" s="23">
        <v>581.8</v>
      </c>
      <c r="J19" s="40">
        <v>1197.40009</v>
      </c>
      <c r="K19" s="41">
        <f t="shared" si="0"/>
        <v>1779.20009</v>
      </c>
    </row>
    <row r="20" spans="1:11" ht="84.75" customHeight="1">
      <c r="A20" s="50"/>
      <c r="B20" s="29" t="s">
        <v>18</v>
      </c>
      <c r="C20" s="22" t="s">
        <v>19</v>
      </c>
      <c r="D20" s="19"/>
      <c r="E20" s="19"/>
      <c r="F20" s="30"/>
      <c r="G20" s="27"/>
      <c r="H20" s="20">
        <v>232.2845</v>
      </c>
      <c r="I20" s="23">
        <v>193.9</v>
      </c>
      <c r="J20" s="40">
        <v>399.15951</v>
      </c>
      <c r="K20" s="41">
        <f t="shared" si="0"/>
        <v>593.05951</v>
      </c>
    </row>
    <row r="21" spans="1:11" ht="30.75" customHeight="1">
      <c r="A21" s="50"/>
      <c r="B21" s="55" t="s">
        <v>32</v>
      </c>
      <c r="C21" s="22"/>
      <c r="D21" s="19"/>
      <c r="E21" s="19"/>
      <c r="F21" s="30"/>
      <c r="G21" s="27"/>
      <c r="H21" s="20"/>
      <c r="I21" s="23"/>
      <c r="J21" s="16">
        <f>J22</f>
        <v>500</v>
      </c>
      <c r="K21" s="41"/>
    </row>
    <row r="22" spans="1:11" ht="74.25" customHeight="1">
      <c r="A22" s="50"/>
      <c r="B22" s="29" t="s">
        <v>33</v>
      </c>
      <c r="C22" s="22" t="s">
        <v>34</v>
      </c>
      <c r="D22" s="19"/>
      <c r="E22" s="19"/>
      <c r="F22" s="30"/>
      <c r="G22" s="27"/>
      <c r="H22" s="20"/>
      <c r="I22" s="23"/>
      <c r="J22" s="25">
        <v>500</v>
      </c>
      <c r="K22" s="41"/>
    </row>
    <row r="23" spans="1:11" ht="31.5" hidden="1">
      <c r="A23" s="50"/>
      <c r="B23" s="54" t="s">
        <v>20</v>
      </c>
      <c r="C23" s="31"/>
      <c r="D23" s="32"/>
      <c r="E23" s="32"/>
      <c r="F23" s="33"/>
      <c r="G23" s="32"/>
      <c r="H23" s="32"/>
      <c r="I23" s="48">
        <f>I24</f>
        <v>47840</v>
      </c>
      <c r="J23" s="25">
        <f>J24</f>
        <v>0</v>
      </c>
      <c r="K23" s="41">
        <f t="shared" si="0"/>
        <v>47840</v>
      </c>
    </row>
    <row r="24" spans="1:11" ht="31.5" hidden="1">
      <c r="A24" s="50"/>
      <c r="B24" s="34" t="s">
        <v>21</v>
      </c>
      <c r="C24" s="35" t="s">
        <v>22</v>
      </c>
      <c r="D24" s="32"/>
      <c r="E24" s="32"/>
      <c r="F24" s="33"/>
      <c r="G24" s="32"/>
      <c r="H24" s="32"/>
      <c r="I24" s="47">
        <f>I25</f>
        <v>47840</v>
      </c>
      <c r="J24" s="25">
        <f>J25+J27</f>
        <v>0</v>
      </c>
      <c r="K24" s="41">
        <f t="shared" si="0"/>
        <v>47840</v>
      </c>
    </row>
    <row r="25" spans="1:11" ht="78.75" hidden="1">
      <c r="A25" s="50"/>
      <c r="B25" s="37" t="s">
        <v>23</v>
      </c>
      <c r="C25" s="35" t="s">
        <v>24</v>
      </c>
      <c r="D25" s="32"/>
      <c r="E25" s="32"/>
      <c r="F25" s="33"/>
      <c r="G25" s="32"/>
      <c r="H25" s="32"/>
      <c r="I25" s="47">
        <v>47840</v>
      </c>
      <c r="J25" s="40">
        <v>0</v>
      </c>
      <c r="K25" s="41">
        <f t="shared" si="0"/>
        <v>47840</v>
      </c>
    </row>
    <row r="26" spans="1:11" ht="15.75" hidden="1">
      <c r="A26" s="50"/>
      <c r="B26" s="38" t="s">
        <v>25</v>
      </c>
      <c r="C26" s="35" t="s">
        <v>24</v>
      </c>
      <c r="D26" s="32"/>
      <c r="E26" s="32"/>
      <c r="F26" s="33"/>
      <c r="G26" s="32"/>
      <c r="H26" s="32"/>
      <c r="I26" s="36">
        <v>9090</v>
      </c>
      <c r="J26" s="40">
        <v>0</v>
      </c>
      <c r="K26" s="41">
        <f t="shared" si="0"/>
        <v>9090</v>
      </c>
    </row>
    <row r="27" spans="1:11" ht="94.5" hidden="1">
      <c r="A27" s="51"/>
      <c r="B27" s="52" t="s">
        <v>27</v>
      </c>
      <c r="C27" s="39" t="s">
        <v>28</v>
      </c>
      <c r="D27" s="44"/>
      <c r="E27" s="44"/>
      <c r="F27" s="45"/>
      <c r="G27" s="44"/>
      <c r="H27" s="44"/>
      <c r="I27" s="46">
        <v>0</v>
      </c>
      <c r="J27" s="25">
        <v>0</v>
      </c>
      <c r="K27" s="25">
        <f t="shared" si="0"/>
        <v>0</v>
      </c>
    </row>
    <row r="28" ht="15">
      <c r="I28" s="7"/>
    </row>
    <row r="29" ht="15">
      <c r="I29" s="7"/>
    </row>
    <row r="30" ht="15">
      <c r="I30" s="7"/>
    </row>
    <row r="31" ht="15">
      <c r="I31" s="7"/>
    </row>
    <row r="32" ht="15">
      <c r="I32" s="7"/>
    </row>
    <row r="33" ht="15">
      <c r="I33" s="7"/>
    </row>
    <row r="34" ht="15">
      <c r="I34" s="7"/>
    </row>
    <row r="35" ht="15">
      <c r="I35" s="7"/>
    </row>
    <row r="36" ht="15">
      <c r="I36" s="7"/>
    </row>
    <row r="37" ht="15">
      <c r="I37" s="7"/>
    </row>
    <row r="38" ht="15">
      <c r="I38" s="7"/>
    </row>
    <row r="39" ht="15">
      <c r="I39" s="7"/>
    </row>
    <row r="40" ht="15">
      <c r="I40" s="7"/>
    </row>
    <row r="41" ht="15">
      <c r="I41" s="7"/>
    </row>
    <row r="42" ht="15">
      <c r="I42" s="7"/>
    </row>
    <row r="43" ht="15">
      <c r="I43" s="7"/>
    </row>
    <row r="44" ht="15">
      <c r="I44" s="7"/>
    </row>
    <row r="45" ht="15">
      <c r="I45" s="7"/>
    </row>
    <row r="46" ht="15">
      <c r="I46" s="7"/>
    </row>
    <row r="47" ht="15">
      <c r="I47" s="7"/>
    </row>
    <row r="48" ht="15">
      <c r="I48" s="7"/>
    </row>
    <row r="49" ht="15">
      <c r="I49" s="7"/>
    </row>
    <row r="50" ht="15">
      <c r="I50" s="7"/>
    </row>
    <row r="51" ht="15">
      <c r="I51" s="7"/>
    </row>
    <row r="52" ht="15">
      <c r="I52" s="7"/>
    </row>
    <row r="53" ht="15">
      <c r="I53" s="7"/>
    </row>
    <row r="54" ht="15">
      <c r="I54" s="7"/>
    </row>
    <row r="55" ht="15">
      <c r="I55" s="7"/>
    </row>
    <row r="56" ht="15">
      <c r="I56" s="7"/>
    </row>
    <row r="57" ht="15">
      <c r="I57" s="7"/>
    </row>
    <row r="58" ht="15">
      <c r="I58" s="7"/>
    </row>
    <row r="59" ht="15">
      <c r="I59" s="7"/>
    </row>
    <row r="60" ht="15">
      <c r="I60" s="7"/>
    </row>
    <row r="61" ht="15">
      <c r="I61" s="7"/>
    </row>
    <row r="62" ht="15">
      <c r="I62" s="7"/>
    </row>
    <row r="63" ht="15">
      <c r="I63" s="7"/>
    </row>
    <row r="64" ht="15">
      <c r="I64" s="7"/>
    </row>
    <row r="65" ht="15">
      <c r="I65" s="7"/>
    </row>
    <row r="66" ht="15">
      <c r="I66" s="7"/>
    </row>
    <row r="67" ht="15">
      <c r="I67" s="7"/>
    </row>
    <row r="68" ht="15">
      <c r="I68" s="7"/>
    </row>
    <row r="69" ht="15">
      <c r="I69" s="7"/>
    </row>
    <row r="70" ht="15">
      <c r="I70" s="7"/>
    </row>
    <row r="71" ht="15">
      <c r="I71" s="7"/>
    </row>
    <row r="72" ht="15">
      <c r="I72" s="7"/>
    </row>
    <row r="73" ht="15">
      <c r="I73" s="7"/>
    </row>
    <row r="74" ht="15">
      <c r="I74" s="7"/>
    </row>
    <row r="75" ht="15">
      <c r="I75" s="7"/>
    </row>
    <row r="76" ht="15">
      <c r="I76" s="7"/>
    </row>
    <row r="77" ht="15">
      <c r="I77" s="7"/>
    </row>
    <row r="78" ht="15">
      <c r="I78" s="7"/>
    </row>
    <row r="79" ht="15">
      <c r="I79" s="7"/>
    </row>
    <row r="80" ht="15">
      <c r="I80" s="7"/>
    </row>
    <row r="81" ht="15">
      <c r="I81" s="7"/>
    </row>
    <row r="82" ht="15">
      <c r="I82" s="7"/>
    </row>
    <row r="83" ht="15">
      <c r="I83" s="7"/>
    </row>
    <row r="84" ht="15">
      <c r="I84" s="7"/>
    </row>
    <row r="85" ht="15">
      <c r="I85" s="7"/>
    </row>
    <row r="86" ht="15">
      <c r="I86" s="7"/>
    </row>
    <row r="87" ht="15">
      <c r="I87" s="7"/>
    </row>
    <row r="88" ht="15">
      <c r="I88" s="7"/>
    </row>
    <row r="89" ht="15">
      <c r="I89" s="7"/>
    </row>
    <row r="90" ht="15">
      <c r="I90" s="7"/>
    </row>
    <row r="91" ht="15">
      <c r="I91" s="7"/>
    </row>
    <row r="92" ht="15">
      <c r="I92" s="7"/>
    </row>
    <row r="93" ht="15">
      <c r="I93" s="7"/>
    </row>
    <row r="94" ht="15">
      <c r="I94" s="7"/>
    </row>
    <row r="95" ht="15">
      <c r="I95" s="7"/>
    </row>
    <row r="96" ht="15">
      <c r="I96" s="7"/>
    </row>
    <row r="97" ht="15">
      <c r="I97" s="7"/>
    </row>
    <row r="98" ht="15">
      <c r="I98" s="7"/>
    </row>
    <row r="99" ht="15">
      <c r="I99" s="7"/>
    </row>
    <row r="100" ht="15">
      <c r="I100" s="7"/>
    </row>
    <row r="101" ht="15">
      <c r="I101" s="7"/>
    </row>
    <row r="102" ht="15">
      <c r="I102" s="7"/>
    </row>
    <row r="103" ht="15">
      <c r="I103" s="7"/>
    </row>
    <row r="104" ht="15">
      <c r="I104" s="7"/>
    </row>
    <row r="105" ht="15">
      <c r="I105" s="7"/>
    </row>
    <row r="106" ht="15">
      <c r="I106" s="7"/>
    </row>
    <row r="107" ht="15">
      <c r="I107" s="7"/>
    </row>
    <row r="108" ht="15">
      <c r="I108" s="7"/>
    </row>
    <row r="109" ht="15">
      <c r="I109" s="7"/>
    </row>
    <row r="110" ht="15">
      <c r="I110" s="7"/>
    </row>
    <row r="111" ht="15">
      <c r="I111" s="7"/>
    </row>
    <row r="112" ht="15">
      <c r="I112" s="7"/>
    </row>
    <row r="113" ht="15">
      <c r="I113" s="7"/>
    </row>
    <row r="114" ht="15">
      <c r="I114" s="7"/>
    </row>
    <row r="115" ht="15">
      <c r="I115" s="7"/>
    </row>
    <row r="116" ht="15">
      <c r="I116" s="7"/>
    </row>
    <row r="117" ht="15">
      <c r="I117" s="7"/>
    </row>
    <row r="118" ht="15">
      <c r="I118" s="7"/>
    </row>
    <row r="119" ht="15">
      <c r="I119" s="7"/>
    </row>
    <row r="120" ht="15">
      <c r="I120" s="7"/>
    </row>
    <row r="121" ht="15">
      <c r="I121" s="7"/>
    </row>
    <row r="122" ht="15">
      <c r="I122" s="7"/>
    </row>
    <row r="123" ht="15">
      <c r="I123" s="7"/>
    </row>
    <row r="124" ht="15">
      <c r="I124" s="7"/>
    </row>
    <row r="125" ht="15">
      <c r="I125" s="7"/>
    </row>
    <row r="126" ht="15">
      <c r="I126" s="7"/>
    </row>
    <row r="127" ht="15">
      <c r="I127" s="7"/>
    </row>
    <row r="128" ht="15">
      <c r="I128" s="7"/>
    </row>
    <row r="129" ht="15">
      <c r="I129" s="7"/>
    </row>
    <row r="130" ht="15">
      <c r="I130" s="7"/>
    </row>
    <row r="131" ht="15">
      <c r="I131" s="7"/>
    </row>
    <row r="132" ht="15">
      <c r="I132" s="7"/>
    </row>
    <row r="133" ht="15">
      <c r="I133" s="7"/>
    </row>
    <row r="134" ht="15">
      <c r="I134" s="7"/>
    </row>
    <row r="135" ht="15">
      <c r="I135" s="7"/>
    </row>
    <row r="136" ht="15">
      <c r="I136" s="7"/>
    </row>
    <row r="137" ht="15">
      <c r="I137" s="7"/>
    </row>
    <row r="138" ht="15">
      <c r="I138" s="7"/>
    </row>
    <row r="139" ht="15">
      <c r="I139" s="7"/>
    </row>
    <row r="140" ht="15">
      <c r="I140" s="7"/>
    </row>
    <row r="141" ht="15">
      <c r="I141" s="7"/>
    </row>
    <row r="142" ht="15">
      <c r="I142" s="7"/>
    </row>
    <row r="143" ht="15">
      <c r="I143" s="7"/>
    </row>
    <row r="144" ht="15">
      <c r="I144" s="7"/>
    </row>
    <row r="145" ht="15">
      <c r="I145" s="7"/>
    </row>
    <row r="146" ht="15">
      <c r="I146" s="7"/>
    </row>
    <row r="147" ht="15">
      <c r="I147" s="7"/>
    </row>
    <row r="148" ht="15">
      <c r="I148" s="7"/>
    </row>
    <row r="149" ht="15">
      <c r="I149" s="7"/>
    </row>
    <row r="150" ht="15">
      <c r="I150" s="7"/>
    </row>
    <row r="151" ht="15">
      <c r="I151" s="7"/>
    </row>
    <row r="152" ht="15">
      <c r="I152" s="7"/>
    </row>
    <row r="153" ht="15">
      <c r="I153" s="7"/>
    </row>
    <row r="154" ht="15">
      <c r="I154" s="7"/>
    </row>
    <row r="155" ht="15">
      <c r="I155" s="7"/>
    </row>
    <row r="156" ht="15">
      <c r="I156" s="7"/>
    </row>
    <row r="157" ht="15">
      <c r="I157" s="7"/>
    </row>
    <row r="158" ht="15">
      <c r="I158" s="7"/>
    </row>
    <row r="159" ht="15">
      <c r="I159" s="7"/>
    </row>
    <row r="160" ht="15">
      <c r="I160" s="7"/>
    </row>
    <row r="161" ht="15">
      <c r="I161" s="7"/>
    </row>
    <row r="162" ht="15">
      <c r="I162" s="7"/>
    </row>
    <row r="163" ht="15">
      <c r="I163" s="7"/>
    </row>
    <row r="164" ht="15">
      <c r="I164" s="7"/>
    </row>
    <row r="165" ht="15">
      <c r="I165" s="7"/>
    </row>
    <row r="166" ht="15">
      <c r="I166" s="7"/>
    </row>
    <row r="167" ht="15">
      <c r="I167" s="7"/>
    </row>
    <row r="168" ht="15">
      <c r="I168" s="7"/>
    </row>
    <row r="169" ht="15">
      <c r="I169" s="7"/>
    </row>
    <row r="170" ht="15">
      <c r="I170" s="7"/>
    </row>
    <row r="171" ht="15">
      <c r="I171" s="7"/>
    </row>
    <row r="172" ht="15">
      <c r="I172" s="7"/>
    </row>
    <row r="173" ht="15">
      <c r="I173" s="7"/>
    </row>
    <row r="174" ht="15">
      <c r="I174" s="7"/>
    </row>
    <row r="175" ht="15">
      <c r="I175" s="7"/>
    </row>
  </sheetData>
  <sheetProtection selectLockedCells="1" selectUnlockedCells="1"/>
  <mergeCells count="14">
    <mergeCell ref="D10:D11"/>
    <mergeCell ref="E10:E11"/>
    <mergeCell ref="F10:F11"/>
    <mergeCell ref="G10:G11"/>
    <mergeCell ref="A7:J8"/>
    <mergeCell ref="C5:J6"/>
    <mergeCell ref="C3:J4"/>
    <mergeCell ref="H10:H11"/>
    <mergeCell ref="J10:J11"/>
    <mergeCell ref="K10:K11"/>
    <mergeCell ref="I10:I11"/>
    <mergeCell ref="A10:A11"/>
    <mergeCell ref="B10:B11"/>
    <mergeCell ref="C10:C11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2021-07-29T14:14:06Z</cp:lastPrinted>
  <dcterms:created xsi:type="dcterms:W3CDTF">2020-12-15T05:52:53Z</dcterms:created>
  <dcterms:modified xsi:type="dcterms:W3CDTF">2021-08-16T05:13:48Z</dcterms:modified>
  <cp:category/>
  <cp:version/>
  <cp:contentType/>
  <cp:contentStatus/>
</cp:coreProperties>
</file>